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7.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drawings/drawing9.xml" ContentType="application/vnd.openxmlformats-officedocument.drawing+xml"/>
  <Override PartName="/xl/tables/table9.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66925"/>
  <mc:AlternateContent xmlns:mc="http://schemas.openxmlformats.org/markup-compatibility/2006">
    <mc:Choice Requires="x15">
      <x15ac:absPath xmlns:x15ac="http://schemas.microsoft.com/office/spreadsheetml/2010/11/ac" url="C:\Users\eeva.horkko\Suomen Vesilaitosyhdistys ry\Toimistotiimi - General\ARKISTO\JULKAISU\Vesihuoltolaitosten kyberturvallisuuden riskienhallinnan Excel-työkalu\"/>
    </mc:Choice>
  </mc:AlternateContent>
  <xr:revisionPtr revIDLastSave="0" documentId="8_{5F2D206E-B689-4101-84D7-DEAB813887D4}" xr6:coauthVersionLast="47" xr6:coauthVersionMax="47" xr10:uidLastSave="{00000000-0000-0000-0000-000000000000}"/>
  <bookViews>
    <workbookView xWindow="-120" yWindow="-120" windowWidth="38640" windowHeight="21120" tabRatio="756" xr2:uid="{D47FB76E-23E6-443E-A140-24DFE0196D60}"/>
  </bookViews>
  <sheets>
    <sheet name="Etusivu" sheetId="7" r:id="rId1"/>
    <sheet name="Ohjeet" sheetId="6" r:id="rId2"/>
    <sheet name="Riskienhallintatyökalu" sheetId="1" r:id="rId3"/>
    <sheet name="Järjestelmä- ja toimintolistaus" sheetId="9" r:id="rId4"/>
    <sheet name="Uhkalistaus" sheetId="2" r:id="rId5"/>
    <sheet name="Arviointikriteerit" sheetId="4" r:id="rId6"/>
    <sheet name="Hallintakeinot" sheetId="3" r:id="rId7"/>
    <sheet name="Roolit" sheetId="10" r:id="rId8"/>
    <sheet name="Raportti" sheetId="8" r:id="rId9"/>
    <sheet name="Muutosloki" sheetId="5" r:id="rId10"/>
  </sheets>
  <definedNames>
    <definedName name="Hallintakeinon_toteuttaja">hallintakeinojentoteuttajat[Hallintakeinon toteuttaja]</definedName>
    <definedName name="hallintakeinot">Kontrollitaulukko[Uuden hallintakeinon lyhyt kuvaus]</definedName>
    <definedName name="järjestelmätoiminnot">'Järjestelmä- ja toimintolistaus'!$B$5:$B$26</definedName>
    <definedName name="Laite">#REF!</definedName>
    <definedName name="Laiterikko">Uhkalistaus!#REF!</definedName>
    <definedName name="Resurssit">#REF!</definedName>
    <definedName name="Riittämättömät_resurssit">Uhkalistaus!#REF!</definedName>
    <definedName name="Riittämätön_tietoturva">Uhkalistaus!#REF!</definedName>
    <definedName name="Riskien_omistajat">riskienomistajat[Riskien omistajat]</definedName>
    <definedName name="riskinkäsittely">Käsittelytaulukko[Riskin käsittelyn lyhyt kuvaus]</definedName>
    <definedName name="testi">#REF!</definedName>
    <definedName name="testi2">Uhkalistaus!#REF!</definedName>
    <definedName name="Tietoturva">#REF!</definedName>
    <definedName name="toimintojärjestelmälistaus">Järjestelmätaulukko[Järjestelmän tai toiminnon nimi]</definedName>
    <definedName name="työkalunjärjestelmätoiminnot">Riskilistaus[Järjestelmä tai toiminto johon uhka kohdistuu]</definedName>
    <definedName name="uhkatlistattuna">uhkalistaustaulukko[Uhkalistaus]</definedName>
    <definedName name="Ympäristö">#REF!</definedName>
    <definedName name="Ympäristökatastrofit">Uhkalistaus!#REF!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8" l="1" a="1"/>
  <c r="B12" i="8" s="1"/>
  <c r="B13" i="8" a="1"/>
  <c r="B13" i="8" s="1"/>
  <c r="B14" i="8" a="1"/>
  <c r="B14" i="8" s="1"/>
  <c r="B15" i="8" a="1"/>
  <c r="B15" i="8" s="1"/>
  <c r="B16" i="8" a="1"/>
  <c r="B16" i="8" s="1"/>
  <c r="B17" i="8" a="1"/>
  <c r="B17" i="8" s="1"/>
  <c r="B18" i="8" a="1"/>
  <c r="B18" i="8" s="1"/>
  <c r="B19" i="8" a="1"/>
  <c r="B19" i="8" s="1"/>
  <c r="B20" i="8" a="1"/>
  <c r="B20" i="8" s="1"/>
  <c r="C20" i="8" s="1"/>
  <c r="B21" i="8" a="1"/>
  <c r="B21" i="8" s="1"/>
  <c r="E21" i="8" s="1"/>
  <c r="B22" i="8" a="1"/>
  <c r="B22" i="8" s="1"/>
  <c r="B23" i="8" a="1"/>
  <c r="B23" i="8" s="1"/>
  <c r="B24" i="8" a="1"/>
  <c r="B24" i="8"/>
  <c r="C24" i="8" s="1"/>
  <c r="B25" i="8" a="1"/>
  <c r="B25" i="8" s="1"/>
  <c r="B26" i="8" a="1"/>
  <c r="B26" i="8" s="1"/>
  <c r="B27" i="8" a="1"/>
  <c r="B27" i="8" s="1"/>
  <c r="B28" i="8" a="1"/>
  <c r="B28" i="8" s="1"/>
  <c r="B29" i="8" a="1"/>
  <c r="B29" i="8" s="1"/>
  <c r="B30" i="8" a="1"/>
  <c r="B30" i="8" s="1"/>
  <c r="B31" i="8" a="1"/>
  <c r="B31" i="8" s="1"/>
  <c r="B32" i="8" a="1"/>
  <c r="B32" i="8" s="1"/>
  <c r="C32" i="8" s="1"/>
  <c r="B33" i="8" a="1"/>
  <c r="B33" i="8" s="1"/>
  <c r="L13" i="1"/>
  <c r="L12" i="1"/>
  <c r="L166" i="1"/>
  <c r="L167" i="1"/>
  <c r="L168" i="1"/>
  <c r="L169" i="1"/>
  <c r="L170" i="1"/>
  <c r="L171" i="1"/>
  <c r="L172" i="1"/>
  <c r="L173" i="1"/>
  <c r="L174" i="1"/>
  <c r="L175" i="1"/>
  <c r="L176" i="1"/>
  <c r="L177" i="1"/>
  <c r="L178" i="1"/>
  <c r="L179" i="1"/>
  <c r="L180" i="1"/>
  <c r="L181" i="1"/>
  <c r="L182" i="1"/>
  <c r="L183" i="1"/>
  <c r="L184" i="1"/>
  <c r="L185" i="1"/>
  <c r="L186" i="1"/>
  <c r="L187" i="1"/>
  <c r="L188" i="1"/>
  <c r="L189" i="1"/>
  <c r="L190" i="1"/>
  <c r="L191" i="1"/>
  <c r="L192" i="1"/>
  <c r="L193" i="1"/>
  <c r="L194" i="1"/>
  <c r="L195" i="1"/>
  <c r="L196" i="1"/>
  <c r="L197" i="1"/>
  <c r="L198" i="1"/>
  <c r="L199" i="1"/>
  <c r="L200" i="1"/>
  <c r="L201" i="1"/>
  <c r="L202" i="1"/>
  <c r="L203" i="1"/>
  <c r="L204" i="1"/>
  <c r="L205" i="1"/>
  <c r="L20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AR1" i="8" a="1"/>
  <c r="AR1" i="8" s="1"/>
  <c r="L106" i="1"/>
  <c r="L21"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56" i="1"/>
  <c r="L57" i="1"/>
  <c r="L58" i="1"/>
  <c r="L59" i="1"/>
  <c r="L60" i="1"/>
  <c r="L61" i="1"/>
  <c r="L62" i="1"/>
  <c r="L63" i="1"/>
  <c r="L64" i="1"/>
  <c r="L65" i="1"/>
  <c r="L66" i="1"/>
  <c r="L67" i="1"/>
  <c r="L68" i="1"/>
  <c r="L69" i="1"/>
  <c r="L70" i="1"/>
  <c r="L71" i="1"/>
  <c r="L72"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11" i="1"/>
  <c r="L14" i="1"/>
  <c r="L15" i="1"/>
  <c r="L16" i="1"/>
  <c r="L17" i="1"/>
  <c r="L18" i="1"/>
  <c r="L19" i="1"/>
  <c r="L20" i="1"/>
  <c r="L22" i="6"/>
  <c r="L21" i="6"/>
  <c r="C26" i="8" l="1"/>
  <c r="D26" i="8"/>
  <c r="E26" i="8"/>
  <c r="E32" i="8"/>
  <c r="D32" i="8"/>
  <c r="D21" i="8"/>
  <c r="C21" i="8"/>
  <c r="C22" i="8"/>
  <c r="D22" i="8"/>
  <c r="E22" i="8"/>
  <c r="D17" i="8"/>
  <c r="C17" i="8"/>
  <c r="E28" i="8"/>
  <c r="D28" i="8"/>
  <c r="C28" i="8"/>
  <c r="C18" i="8"/>
  <c r="D18" i="8"/>
  <c r="E18" i="8"/>
  <c r="D31" i="8"/>
  <c r="C31" i="8"/>
  <c r="C25" i="8"/>
  <c r="D25" i="8"/>
  <c r="E25" i="8"/>
  <c r="C23" i="8"/>
  <c r="E23" i="8"/>
  <c r="D23" i="8"/>
  <c r="C33" i="8"/>
  <c r="D33" i="8"/>
  <c r="E33" i="8"/>
  <c r="C27" i="8"/>
  <c r="E27" i="8"/>
  <c r="D27" i="8"/>
  <c r="C19" i="8"/>
  <c r="D19" i="8"/>
  <c r="E19" i="8"/>
  <c r="E16" i="8"/>
  <c r="C16" i="8"/>
  <c r="D16" i="8"/>
  <c r="E14" i="8"/>
  <c r="C14" i="8"/>
  <c r="D14" i="8"/>
  <c r="C13" i="8"/>
  <c r="D13" i="8"/>
  <c r="E13" i="8"/>
  <c r="D15" i="8"/>
  <c r="C15" i="8"/>
  <c r="E15" i="8"/>
  <c r="E30" i="8"/>
  <c r="C30" i="8"/>
  <c r="D30" i="8"/>
  <c r="C29" i="8"/>
  <c r="D29" i="8"/>
  <c r="E29" i="8"/>
  <c r="D12" i="8"/>
  <c r="E12" i="8"/>
  <c r="C12" i="8"/>
  <c r="E24" i="8"/>
  <c r="D24" i="8"/>
  <c r="E20" i="8"/>
  <c r="E31" i="8"/>
  <c r="D20" i="8"/>
  <c r="E17" i="8"/>
  <c r="B11" i="8" a="1"/>
  <c r="B11" i="8" s="1"/>
  <c r="B10" i="8" a="1"/>
  <c r="B10" i="8" s="1"/>
  <c r="B9" i="8" a="1"/>
  <c r="B9" i="8" s="1"/>
  <c r="B8" i="8" a="1"/>
  <c r="B8" i="8" s="1"/>
  <c r="B7" i="8" a="1"/>
  <c r="B7" i="8" s="1"/>
  <c r="B6" i="8" a="1"/>
  <c r="B6" i="8" s="1"/>
  <c r="D7" i="8" l="1"/>
  <c r="C7" i="8"/>
  <c r="D8" i="8"/>
  <c r="C8" i="8"/>
  <c r="D9" i="8"/>
  <c r="C9" i="8"/>
  <c r="E6" i="8"/>
  <c r="D6" i="8"/>
  <c r="C6" i="8"/>
  <c r="C10" i="8"/>
  <c r="D10" i="8"/>
  <c r="D11" i="8"/>
  <c r="C11" i="8"/>
  <c r="B5" i="8" a="1"/>
  <c r="B5" i="8" s="1"/>
  <c r="E5" i="8" s="1"/>
  <c r="E7" i="8"/>
  <c r="E8" i="8"/>
  <c r="E9" i="8"/>
  <c r="E10" i="8"/>
  <c r="E11" i="8"/>
  <c r="D5" i="8" l="1"/>
  <c r="C5"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Lehto, Eemil</author>
    <author>tc={C6DE4048-A22F-4BE2-93B5-FF206BDEF909}</author>
    <author>tc={5CE3A5C5-2FA9-49EC-8183-BBDAFBD8F4F4}</author>
  </authors>
  <commentList>
    <comment ref="O16" authorId="0" shapeId="0" xr:uid="{2DBC7513-5557-49F8-8C94-7C473935CD25}">
      <text>
        <r>
          <rPr>
            <sz val="9"/>
            <color indexed="81"/>
            <rFont val="Tahoma"/>
            <family val="2"/>
          </rPr>
          <t xml:space="preserve">
Miten riskiä käsitellään</t>
        </r>
      </text>
    </comment>
    <comment ref="Q16" authorId="1" shapeId="0" xr:uid="{C6DE4048-A22F-4BE2-93B5-FF206BDEF909}">
      <text>
        <t xml:space="preserve">[Kommenttiketju]
Excel-versiosi avulla voit lukea tämän kommenttiketjun, mutta siihen tehdyt muutokset poistetaan, jos tiedosto avataan uudemmassa Excel-versiossa. Lisätietoja: https://go.microsoft.com/fwlink/?linkid=870924
Kommentti:
    Ohjeistetaan kuvaamaan uuden hallintakeinon perusteet myös - esim miksi jokin asia tehdään toisen sijasta </t>
      </text>
    </comment>
    <comment ref="O20" authorId="0" shapeId="0" xr:uid="{EAC8632D-4F60-4CCA-8E7D-0AE9BEE8C634}">
      <text>
        <r>
          <rPr>
            <sz val="9"/>
            <color indexed="81"/>
            <rFont val="Tahoma"/>
            <family val="2"/>
          </rPr>
          <t xml:space="preserve">
Miten riskiä käsitellään</t>
        </r>
      </text>
    </comment>
    <comment ref="Q20" authorId="2" shapeId="0" xr:uid="{5CE3A5C5-2FA9-49EC-8183-BBDAFBD8F4F4}">
      <text>
        <t xml:space="preserve">[Kommenttiketju]
Excel-versiosi avulla voit lukea tämän kommenttiketjun, mutta siihen tehdyt muutokset poistetaan, jos tiedosto avataan uudemmassa Excel-versiossa. Lisätietoja: https://go.microsoft.com/fwlink/?linkid=870924
Kommentti:
    Ohjeistetaan kuvaamaan uuden hallintakeinon perusteet myös - esim miksi jokin asia tehdään toisen sijasta </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<sst xmlns="http://schemas.openxmlformats.org/spreadsheetml/2006/main" count="428" uniqueCount="335">
  <si>
    <t>Riskin ID</t>
  </si>
  <si>
    <t>Riskin tunnistamisen pvm</t>
  </si>
  <si>
    <t>Seuraus</t>
  </si>
  <si>
    <t>Nykyiset hallintakeinot</t>
  </si>
  <si>
    <t>Todennäköisyys</t>
  </si>
  <si>
    <t>Vaikutus</t>
  </si>
  <si>
    <t>Riskitaso</t>
  </si>
  <si>
    <t>Riskin käsittely</t>
  </si>
  <si>
    <t>Uusi hallintakeino</t>
  </si>
  <si>
    <t>Riskin omistaja</t>
  </si>
  <si>
    <t>Hallintakeinon toteuttaja</t>
  </si>
  <si>
    <t>Henkilöstöturvallisuus</t>
  </si>
  <si>
    <t>Tietojen suojaaminen</t>
  </si>
  <si>
    <t>Laiterikko</t>
  </si>
  <si>
    <t>Tulva</t>
  </si>
  <si>
    <t>Riskin käsittelyn lyhyt kuvaus</t>
  </si>
  <si>
    <t>Hallintotapa</t>
  </si>
  <si>
    <t>Hyväksyminen</t>
  </si>
  <si>
    <t>Omaisuudenhallinta</t>
  </si>
  <si>
    <t>Siirtäminen</t>
  </si>
  <si>
    <t>Lieventäminen</t>
  </si>
  <si>
    <t>Identiteetti- ja käyttövaltuushallinta</t>
  </si>
  <si>
    <t>Toimittajasuhteiden hallinta</t>
  </si>
  <si>
    <t>Tietoturvatapahtumien hallinta</t>
  </si>
  <si>
    <t>Jatkuvuus</t>
  </si>
  <si>
    <t>Tietoturvallisuuden varmentaminen</t>
  </si>
  <si>
    <t>Lait ja vaatimustenmukaisuus</t>
  </si>
  <si>
    <t>Fyysinen turvallisuus</t>
  </si>
  <si>
    <t>Turvallinen konfigurointi</t>
  </si>
  <si>
    <t>Uhkien ja haavoittuvuuksien hallinta</t>
  </si>
  <si>
    <t>Järjestelmän ja verkon turvallisuus</t>
  </si>
  <si>
    <t>Sovellusturvallisuus</t>
  </si>
  <si>
    <t>Arvo</t>
  </si>
  <si>
    <t>Väri</t>
  </si>
  <si>
    <t>Todennäköisyyden kuvaus</t>
  </si>
  <si>
    <t>Vaikutuksen kuvaus</t>
  </si>
  <si>
    <t>Erittäin epätodennäköinen</t>
  </si>
  <si>
    <t>Merkityksetön</t>
  </si>
  <si>
    <t>Melko epätodennäköinen</t>
  </si>
  <si>
    <t>Vähäinen</t>
  </si>
  <si>
    <t>Kohtalainen</t>
  </si>
  <si>
    <t>Melko todennäköinen</t>
  </si>
  <si>
    <t>Merkittävä</t>
  </si>
  <si>
    <t>Erittäin todennäköinen</t>
  </si>
  <si>
    <t>Vakava</t>
  </si>
  <si>
    <t>Lähes varma</t>
  </si>
  <si>
    <t>Kriittinen</t>
  </si>
  <si>
    <t>Pvm</t>
  </si>
  <si>
    <t>Puhdistamon OT</t>
  </si>
  <si>
    <t xml:space="preserve">Riskin uudelleenarviointi 15.4.2024. </t>
  </si>
  <si>
    <t>Järjestelmää ei saada palautettua varmuuskopiolta ja häiriötilanteen jälkeen järjestelmän käyttö keskeytyy yli 2 päivän ajaksi</t>
  </si>
  <si>
    <t>1) Laaditaan käytännöt palautuksien säännölliseen testaukseen.
2) Harjoitellaan palauttamista koko tiimin toimesta.</t>
  </si>
  <si>
    <t>Tuotantojohtaja</t>
  </si>
  <si>
    <t>Järjestelmän käyttö keskeytyy yli 2 päivän ajaksi.</t>
  </si>
  <si>
    <t>Järjestelmätoimittajan konkurssi, minkä jälkeen järjestelmään ei saada päivityksiä ja haavoittuvuudet jäävät korjaamatta.</t>
  </si>
  <si>
    <t>Arvioinnin päivämäärä</t>
  </si>
  <si>
    <t>Toteuttamisen aikataulu ja status</t>
  </si>
  <si>
    <t>Perusteita arvioinnille</t>
  </si>
  <si>
    <t>Q2/2024 - kesken</t>
  </si>
  <si>
    <t>Riskin toteutumisen vaikutus vesihuoltopalveluun</t>
  </si>
  <si>
    <t>Tuli</t>
  </si>
  <si>
    <t>Vesivahinko</t>
  </si>
  <si>
    <t>Saastuminen</t>
  </si>
  <si>
    <t>Suuronnettomuus</t>
  </si>
  <si>
    <t>Laitteiston tai tietovälineiden tuhoutuminen</t>
  </si>
  <si>
    <t>Pöly, korroosio, jäätyminen</t>
  </si>
  <si>
    <t>Seismiset ilmiöt</t>
  </si>
  <si>
    <t>Ilmastoinnin tai vedenjakelun häiriö</t>
  </si>
  <si>
    <t>Virransyötön katkeaminen</t>
  </si>
  <si>
    <t>Sähkömagneettinen säteily</t>
  </si>
  <si>
    <t>Lämpösäteily</t>
  </si>
  <si>
    <t>Sähkömagneettinen pulssi</t>
  </si>
  <si>
    <t>Tietoa vaarantavien häirintäsignaalien sieppaaminen</t>
  </si>
  <si>
    <t>Etävakoilu</t>
  </si>
  <si>
    <t>Salakuuntelu</t>
  </si>
  <si>
    <t>Tietoväline- tai asiakirjavarkaudet</t>
  </si>
  <si>
    <t>Laitteistovarkaudet</t>
  </si>
  <si>
    <t>Kierrätettyjen tai käytöstä poistettujen tietovälineiden talteenotto</t>
  </si>
  <si>
    <t>Tiedon paljastaminen</t>
  </si>
  <si>
    <t>Epäluotettavista lähteistä saatu aineisto</t>
  </si>
  <si>
    <t>Laitteiston peukaloiminen</t>
  </si>
  <si>
    <t>Ohjelmiston peukaloiminen</t>
  </si>
  <si>
    <t>Sijainnin paikannus</t>
  </si>
  <si>
    <t>Laitteen toimintahäiriö</t>
  </si>
  <si>
    <t>Tietojärjestelmän kapasiteetin täyttyminen</t>
  </si>
  <si>
    <t>Ohjelmiston toimintahäiriö</t>
  </si>
  <si>
    <t>Tietojärjestelmän ylläpidettävyyden pettäminen</t>
  </si>
  <si>
    <t>Laitteiston luvaton käyttö</t>
  </si>
  <si>
    <t>Ohjelmiston vilpillinen kopiointi</t>
  </si>
  <si>
    <t>Väärennetyn tai kopioidun ohjelmiston käyttö</t>
  </si>
  <si>
    <t>Tiedon turmeltuminen</t>
  </si>
  <si>
    <t>Tiedon luvaton käsittely</t>
  </si>
  <si>
    <t>Käyttövirhe</t>
  </si>
  <si>
    <t>Oikeuksien väärinkäyttö</t>
  </si>
  <si>
    <t>Oikeuksien väärentäminen</t>
  </si>
  <si>
    <t>Toimenpiteiden esto</t>
  </si>
  <si>
    <t>Henkilöstön käytettävyyden pettäminen</t>
  </si>
  <si>
    <t>Uhka</t>
  </si>
  <si>
    <t>Järjestelmä, johon uhka kohdistuu</t>
  </si>
  <si>
    <t>Seurausten arviointi</t>
  </si>
  <si>
    <t>Keskeytysten vaikutuksia toiminnalle voidaan arvioida  esimerkiksi seuraavia rahallisia tai laadullisia tekijöitä käyttämällä:</t>
  </si>
  <si>
    <t>Mahdolliset sanktiot jotka lankeavat palvelun toimimattomuuden seurauksena (rahallinen)</t>
  </si>
  <si>
    <t>Korjaustyöt ja toimintojen palauttaminen normaalitilaan (rahallinen)</t>
  </si>
  <si>
    <t>Työpanoksen menetys keskeytyksen vuoksi (rahallinen)</t>
  </si>
  <si>
    <t>Asiakastuen kuormittuminen (rahallinen / laadullinen)</t>
  </si>
  <si>
    <t>Taloudelliset vaikutukset (rahallinen)</t>
  </si>
  <si>
    <t>Tulonmenetys palvelun toimimattomuuden vuoksi, kuten tulonmenetys / liikevaihdon menetys, ei voida tilata, ostaa, prosessoida, toimittaa, laskuttaa (rahallinen). </t>
  </si>
  <si>
    <t>Todennäköisyyden määrittely</t>
  </si>
  <si>
    <t>Kuinka helposti hyökkäys voidaan toistaa?</t>
  </si>
  <si>
    <t>Kuinka helppo haavoittuvuutta on hyödyntää?</t>
  </si>
  <si>
    <t>Kuinka helposti haavoittuvuus on löydettävissä?</t>
  </si>
  <si>
    <t>Riskin kuvaus</t>
  </si>
  <si>
    <t>ESIMERKKI</t>
  </si>
  <si>
    <t>Tietojärjestelmä xy</t>
  </si>
  <si>
    <t>Ilmastoon tai säähän liittyvät ilmiöt</t>
  </si>
  <si>
    <t>Selitys</t>
  </si>
  <si>
    <t>Uhkalistaus</t>
  </si>
  <si>
    <t>Ohjelmistossa esiintyvä vika, joka häiritsee normaalia toimintaa.</t>
  </si>
  <si>
    <t>Tietojärjestelmän ylläpidon epäonnistuminen, joka voi johtaa järjestelmän kaatumiseen.</t>
  </si>
  <si>
    <t>Laitteiston luvaton käyttö, joka aiheuttaa turvallisuusriskin.</t>
  </si>
  <si>
    <t>Ohjelmiston laiton kopiointi, joka voi johtaa oikeudellisiin ongelmiin ja turvallisuusuhkiin.</t>
  </si>
  <si>
    <t>Tiedon korruptoituminen, mikä voi johtaa tiedon menetykseen tai muuttumiseen.</t>
  </si>
  <si>
    <t>Käyttäjän tekemä virhe, joka voi aiheuttaa häiriöitä järjestelmässä.</t>
  </si>
  <si>
    <t>Käyttäjän oikeuksien väärinkäyttö, mikä voi johtaa turvallisuusriskeihin.</t>
  </si>
  <si>
    <t>Käyttöoikeuksien väärennys, joka mahdollistaa luvattoman pääsyn järjestelmään.</t>
  </si>
  <si>
    <t>Toimenpiteiden tahallinen estäminen, joka häiritsee normaalia toimintaa.</t>
  </si>
  <si>
    <t>Kierrätettyjen tai käytöstä poistettujen tietovälineiden väärinkäyttö tiedon hankkimiseksi.</t>
  </si>
  <si>
    <t>Luottamuksellisen tiedon luvaton paljastaminen.</t>
  </si>
  <si>
    <t>Epäluotettavista lähteistä saatujen tietojen käyttö, mikä voi johtaa virheellisiin päätöksiin.</t>
  </si>
  <si>
    <t>Laitteen rikkoutuminen, mikä estää sen käytön.</t>
  </si>
  <si>
    <t>Laitteen toimintahäiriö, joka häiritsee sen normaalia toimintaa.</t>
  </si>
  <si>
    <t>Tietojärjestelmän kapasiteetin ylittyminen, joka voi hidastaa tai estää sen toiminnan.</t>
  </si>
  <si>
    <t>Laitteiston tai tietovälineiden tuhoutuminen, mikä johtaa tiedon menetykseen.</t>
  </si>
  <si>
    <t>Tietovälineiden tai asiakirjojen varastaminen.</t>
  </si>
  <si>
    <t>Laitteiden tai järjestelmien etävakoilu.</t>
  </si>
  <si>
    <t>Viestinnän salakuuntelu.</t>
  </si>
  <si>
    <t>Tulipalo, joka voi tuhota laitteet ja tiedot.</t>
  </si>
  <si>
    <t>Vesivahinko, joka voi vahingoittaa laitteita ja tietovälineitä.</t>
  </si>
  <si>
    <t>Ympäristön saastuminen, joka voi vahingoittaa laitteita ja järjestelmiä.</t>
  </si>
  <si>
    <t>Suuronnettomuus, joka aiheuttaa laajaa vahinkoa.</t>
  </si>
  <si>
    <t>Pölyn, korroosion tai jäätymisen aiheuttamat laitevauriot.</t>
  </si>
  <si>
    <t>Ilmastoon tai säähän liittyvät ilmiöt, kuten myrskyt ja helleaallot, jotka voivat vaikuttaa laitteisiin ja järjestelmiin.</t>
  </si>
  <si>
    <t>Maanjäristykset ja muut seismiset tapahtumat, jotka voivat vahingoittaa laitteita ja infrastruktuuria.</t>
  </si>
  <si>
    <t>Tulva, joka voi aiheuttaa vesivahinkoja laitteille ja tiloille.</t>
  </si>
  <si>
    <t>Sähkömagneettinen säteily, joka voi häiritä laitteiden toimintaa.</t>
  </si>
  <si>
    <t>Lämpösäteily, joka voi vahingoittaa laitteita.</t>
  </si>
  <si>
    <t>Sähkömagneettinen pulssi, joka voi tuhota elektronisia laitteita.</t>
  </si>
  <si>
    <t>Häirintäsignaalien sieppaaminen, joka voi vaarantaa tiedon turvallisuuden.</t>
  </si>
  <si>
    <t>Väärennetyn tai piraattiohjelmiston käyttö, joka voi olla epävarmaa, epäluotettavaa ja laitonta.</t>
  </si>
  <si>
    <t>Tiedon luvaton käsittely, mikä voi aiheuttaa tietoturva- tai tietosuojarikkomuksia.</t>
  </si>
  <si>
    <t>Henkilö x</t>
  </si>
  <si>
    <t xml:space="preserve">Toimittajasuhteiden hallinta, säännölliset palaverit toimittajan kanssa
</t>
  </si>
  <si>
    <t>Merkitään päivä, jolloin riski on tunnistettu ja merkattu työkaluun.</t>
  </si>
  <si>
    <t xml:space="preserve">TÄYTTÖOHJEET </t>
  </si>
  <si>
    <t xml:space="preserve">Järjestelmä altistuu hyökkäyksille, mahdolliset käyttökatkokset. </t>
  </si>
  <si>
    <t xml:space="preserve">Määrittele riskille omistaja. Riskin omistajalla täytyy olla päätäntävaltaa siihen, miten riskiä käsitellään (esim. hyväksytäänkö riski tai investoidaanko hallintakeinoihin). </t>
  </si>
  <si>
    <t>Kuvaa jo nykyisellään toteutettavat hallintakeinot, jotka liittyvät riskin hallitsemiseen.</t>
  </si>
  <si>
    <t xml:space="preserve">Toimittaja on tunnettu ja vakaa toimija. 
Tilanteen sattuessa järjestelmä on suhteellisen helposti korvattavissa. </t>
  </si>
  <si>
    <t>Määritellään suunnitellun hallintakeinon toteuttamisen aikataulu. Pidetään yllä myös statusta.</t>
  </si>
  <si>
    <t xml:space="preserve">Määritellään vastuuhenkilö, joka vastaa hallintakeinon aikataulun mukaisesta toteutuksesta. </t>
  </si>
  <si>
    <t>Muutos</t>
  </si>
  <si>
    <t xml:space="preserve">Muutoksen tekijä </t>
  </si>
  <si>
    <t>Uhkatyyppi</t>
  </si>
  <si>
    <t>Tekninen häiriö</t>
  </si>
  <si>
    <t xml:space="preserve">Luvattomat toimet </t>
  </si>
  <si>
    <t>Toimintojen vaarantuminen</t>
  </si>
  <si>
    <t>Tiedon vaarantuminen</t>
  </si>
  <si>
    <t>Fyysinen vaurio</t>
  </si>
  <si>
    <t>Välttämättömien palveluiden menettäminen</t>
  </si>
  <si>
    <t>Luonnonilmiöt</t>
  </si>
  <si>
    <t>Säteilyn aiheuttamat häiriöt</t>
  </si>
  <si>
    <t>Vesilaitosyhdistys</t>
  </si>
  <si>
    <t>SISÄLTÖ</t>
  </si>
  <si>
    <t>Ohjeet</t>
  </si>
  <si>
    <t>Arviointikriteerit</t>
  </si>
  <si>
    <t>Hallintakeinot</t>
  </si>
  <si>
    <t>Muutosloki</t>
  </si>
  <si>
    <t>Tunnistetun riskin ID-numero. Suositellaan käytettävää juoksevaa numerointia, mutta pidettävän huoli, että annettu ID pysyy samana koko riskin elinkaaren aikana.</t>
  </si>
  <si>
    <t xml:space="preserve">Riskin arvioinnin päivämäärä, jotta nähdään, että arvioinnit tehdään tarvittavalla syklillä. </t>
  </si>
  <si>
    <t xml:space="preserve">Riski arvioitu  15.4.2024. 
</t>
  </si>
  <si>
    <t>Kuvaillaan tarkemmin hallintakeinoa ja sen toimintasuunnitelmaa.</t>
  </si>
  <si>
    <t xml:space="preserve">Satunnainen ja osittainen varmuuskopioiden testaus. </t>
  </si>
  <si>
    <t xml:space="preserve">Riskin realisoitumisen todennäköisyys voi olla korkea, koska varmuuskopioita ei ole testattu säännöllisesti ja laajasti. Vaikutus on vakava, mikäli järjestelmän käyttö keskeytyy yli x ajan. </t>
  </si>
  <si>
    <t>Järjestelmän omistaja ja tietoturvatiimi</t>
  </si>
  <si>
    <t>Toiminnan keskeytyminen</t>
  </si>
  <si>
    <t>Apukysymyksiä arviointiin:</t>
  </si>
  <si>
    <t>Mieti, millaiset uhkat vaarantavat organisaation</t>
  </si>
  <si>
    <t>Tiedon luottamuksellisuutta</t>
  </si>
  <si>
    <t>Tiedon eheyttä</t>
  </si>
  <si>
    <t>Tiedon saatavilla oloa</t>
  </si>
  <si>
    <t>Prosessin saatavilla oloa</t>
  </si>
  <si>
    <t>Prosessin eheyttä</t>
  </si>
  <si>
    <t>Sähkökatko, joka estää kriittisen järjestelmän tai prosessin toiminnan.</t>
  </si>
  <si>
    <t>Ilmastoinnin tai vedenjakelun häiriö, joka voi vaikuttaa esimerkiksi laitteiden toimintaan.</t>
  </si>
  <si>
    <t xml:space="preserve">Henkilöstön käytettävyyden pettäminen, mikä voi johtaa toiminnan häiriöihin esimerkiksi henkilöstöpuutoksen vuoksi. </t>
  </si>
  <si>
    <t>Laitteiston varastaminen, mikä aiheuttaa taloudellisia sekä turvallisuuteen liittyviä riskejä.</t>
  </si>
  <si>
    <t>Laitteen sijainnin seuranta ja paikannus sekä tiedon hyväksikäyttö.</t>
  </si>
  <si>
    <t>Uuden hallintakeinon toteutuksen tarkempi kuvaus</t>
  </si>
  <si>
    <t>Mitkä ovat seuraukset, jos järjestelmän toiminta keskeytyy?</t>
  </si>
  <si>
    <t>Järjestelmä tai toiminto johon uhka kohdistuu</t>
  </si>
  <si>
    <t xml:space="preserve"> </t>
  </si>
  <si>
    <t xml:space="preserve">ALOITUSOHJEET </t>
  </si>
  <si>
    <t>2. Tutustu täyttöohjeisiin ja esimerkkiin tällä ohjesivulla.</t>
  </si>
  <si>
    <r>
      <t xml:space="preserve">6. Mikäli tähän riskienhallintatyökaluun tehdään rakenteellisia muutoksia, kuten sarakkeiden lisäys tai muutetaan jotain kaavaa, tulee niistä tehdä merkintä lokiin, joka löytyy </t>
    </r>
    <r>
      <rPr>
        <b/>
        <sz val="14"/>
        <color theme="1"/>
        <rFont val="Calibri"/>
        <family val="2"/>
        <scheme val="minor"/>
      </rPr>
      <t>Muutosloki -välilehdeltä.</t>
    </r>
  </si>
  <si>
    <t>Lukumäärä</t>
  </si>
  <si>
    <t>Kriittiseen infraan kohdistuva kohonnut kiinnostus</t>
  </si>
  <si>
    <t>Kohonnut kiinnostus ei-toivotuilta toimijoilta. Esim. drone -kuvaukset tai muunlainen tiedustelu.</t>
  </si>
  <si>
    <t>Ohjelmiston luvaton muokkaaminen.</t>
  </si>
  <si>
    <t>Laitteiston luvaton muokkaaminen.</t>
  </si>
  <si>
    <t>Sabotaasi</t>
  </si>
  <si>
    <t>Ei-toivotun toimijan suorittama tahallinen vahingonteko.</t>
  </si>
  <si>
    <t>Todennäköisyyden keskiarvo</t>
  </si>
  <si>
    <t>Vaikutuksen keskiarvo</t>
  </si>
  <si>
    <r>
      <t xml:space="preserve">Tietojärjestelmän </t>
    </r>
    <r>
      <rPr>
        <sz val="11"/>
        <rFont val="Calibri"/>
        <family val="2"/>
        <scheme val="minor"/>
      </rPr>
      <t>ylläpidettävyyden</t>
    </r>
    <r>
      <rPr>
        <sz val="11"/>
        <color theme="1"/>
        <rFont val="Calibri"/>
        <family val="2"/>
        <scheme val="minor"/>
      </rPr>
      <t xml:space="preserve"> pettäminen</t>
    </r>
  </si>
  <si>
    <t>Järjestelmän tai toiminnon nimi</t>
  </si>
  <si>
    <t>Järjestelmän tai toiminnon kuvaus</t>
  </si>
  <si>
    <t>Riskienhallintatyökalu</t>
  </si>
  <si>
    <t>Raportti</t>
  </si>
  <si>
    <t>Vedentuotannon ohjaus- ja valvontajärjestelmä</t>
  </si>
  <si>
    <t>Jätevedenpuhdistuksen ohjaus- ja valvontajärjestelmä</t>
  </si>
  <si>
    <t>Verkostojen ohjaus- ja valvontajärjestelmä</t>
  </si>
  <si>
    <t>Verkkotietojärjestelmä</t>
  </si>
  <si>
    <t>Verkostomalli</t>
  </si>
  <si>
    <t>Kunnossapitojärjestelmä</t>
  </si>
  <si>
    <t>Työnohjausjärjestelmä</t>
  </si>
  <si>
    <t>Varastojärjestelmä</t>
  </si>
  <si>
    <t>Riskienhallintajärjestelmä</t>
  </si>
  <si>
    <t>Asiakastietojärjestelmä</t>
  </si>
  <si>
    <t>Laskutusjärjestelmä</t>
  </si>
  <si>
    <t>Taloushallintajärjestelmä</t>
  </si>
  <si>
    <r>
      <t xml:space="preserve">5. Aloita riskitaulukon täyttö työkalun alareunasta löytyvästä </t>
    </r>
    <r>
      <rPr>
        <b/>
        <sz val="14"/>
        <color theme="1"/>
        <rFont val="Calibri"/>
        <family val="2"/>
        <scheme val="minor"/>
      </rPr>
      <t>Riskienhallintatyökalu</t>
    </r>
    <r>
      <rPr>
        <sz val="14"/>
        <color theme="1"/>
        <rFont val="Calibri"/>
        <family val="2"/>
        <scheme val="minor"/>
      </rPr>
      <t xml:space="preserve"> -välilehdeltä.</t>
    </r>
  </si>
  <si>
    <t>Järjestelmä- ja toimintolistaus</t>
  </si>
  <si>
    <t>JOS HALUAT VÄHENTÄÄ RIVEJÄ, POISTA KOKONAISIA TAULUKON RIVEJÄ(DELETE -KOMENTO), ÄLÄ VAIN TYHJENNÄ NIIDEN SISÄLTÖÄ(CLEAR CONTENTS -KOMENTO), SILLÄ MUUTEN TAULUKON KAAVAT VOIVAT MENNÄ SEKAISIN</t>
  </si>
  <si>
    <t xml:space="preserve">Tämä sarake laskee automaattisesti riskille riskitason. Mikäli ''Arviointikriteeristö'' -sivun tason ''Merkittävä'' ylittyy vaatii työkalu uusien hallintakeinojen määrittelyä (Uusi hallintakeino -laatikko muuttuu punaiseksi). </t>
  </si>
  <si>
    <t>Kuvaillaan riskille uudet hallintakeinot otsikkotasolla, mikäli päädytään näitä toteuttamaan. Tämä kenttä tulee automaattisesti punaiseksi, mikäli riskitaso ylittää tason ''Merkittävä''. 
Otsikkotasolla olevasta hallintakeinolistauksesta voi etsiä sopivaa osa-aluetta välilehdeltä ''Hallintakeinot''.</t>
  </si>
  <si>
    <t>≥ 1</t>
  </si>
  <si>
    <t>JOS RIVIT LOPPUVAT, LISÄÄ RIVEJÄ JATKAMALLA D-PALKKIA ALASPÄIN (KOPIOIMALLA LISÄÄ RIVEJÄ VETÄMÄLLÄ ALASPÄIN PIENTÄ MUSTAA +-MERKKIÄ)</t>
  </si>
  <si>
    <t>Matala riski / ei riskiä</t>
  </si>
  <si>
    <t>Sietämätön</t>
  </si>
  <si>
    <t>≥ 4</t>
  </si>
  <si>
    <t>≥ 9</t>
  </si>
  <si>
    <t>≥ 20</t>
  </si>
  <si>
    <t>Riskin suuruus</t>
  </si>
  <si>
    <t>Käsittelyn tarve</t>
  </si>
  <si>
    <t>Vaatii välittömiä toimia ja jatkuvaa seurantaa</t>
  </si>
  <si>
    <t>Vaatii suunnitelmaa riskin pienentämiseksi, seurattava aktiivisesti</t>
  </si>
  <si>
    <t>Riskin kehittymistä seurattava, ei välittömiä toimenpiteitä</t>
  </si>
  <si>
    <t>Ei toimenpiteitä</t>
  </si>
  <si>
    <t>JOS TARVITSET LISÄÄ RIVEJÄ, KOPIOI TÄMÄ RIVI KOKONAISUUDESSAAN RIVILLE 201. HUOMIOI, ETTÄ SINUN TÄYTYY ENSIN LISÄTÄ RIVEJÄ TAULUKKOON JATKAMALLA MISTÄ TAHANSA SARAKKEESTA ETEENPÄIN ELI KOPIOIMALLA LISÄÄ RIVEJÄ VETÄMÄLLÄ ALASPÄIN PIENTÄ MUSTAA +-MERKKIÄ. TÄMÄ ON TÄRKEÄÄ, JOTTA AUTOMAATTINEN RAPORTTI TOIMII UUSILLE RIVEILLEKIN.</t>
  </si>
  <si>
    <t>Riskienhallintatyökalu v. 1.0</t>
  </si>
  <si>
    <t>Riskin todennäköisyys</t>
  </si>
  <si>
    <t>Riskin vaikutukset</t>
  </si>
  <si>
    <t>Riskitasot</t>
  </si>
  <si>
    <t>Hallintakeinon kuvaus</t>
  </si>
  <si>
    <r>
      <rPr>
        <b/>
        <sz val="11"/>
        <color theme="1"/>
        <rFont val="Calibri"/>
        <family val="2"/>
        <scheme val="minor"/>
      </rPr>
      <t xml:space="preserve">Kuvaus: </t>
    </r>
    <r>
      <rPr>
        <sz val="11"/>
        <color theme="1"/>
        <rFont val="Calibri"/>
        <family val="2"/>
        <scheme val="minor"/>
      </rPr>
      <t xml:space="preserve">Organisaation tietoturvan johtaminen ja strateginen hallinta. 
</t>
    </r>
    <r>
      <rPr>
        <b/>
        <sz val="11"/>
        <color theme="1"/>
        <rFont val="Calibri"/>
        <family val="2"/>
        <scheme val="minor"/>
      </rPr>
      <t>Esimerkki:</t>
    </r>
    <r>
      <rPr>
        <sz val="11"/>
        <color theme="1"/>
        <rFont val="Calibri"/>
        <family val="2"/>
        <scheme val="minor"/>
      </rPr>
      <t xml:space="preserve"> Tietoturvapolitiikan luominen, joka ohjaa organisaation tietoturvaan liittyviä prosesseja. Roolien ja vastuiden määrittely.</t>
    </r>
  </si>
  <si>
    <r>
      <rPr>
        <b/>
        <sz val="11"/>
        <color theme="1"/>
        <rFont val="Calibri"/>
        <family val="2"/>
        <scheme val="minor"/>
      </rPr>
      <t>Kuvaus:</t>
    </r>
    <r>
      <rPr>
        <sz val="11"/>
        <color theme="1"/>
        <rFont val="Calibri"/>
        <family val="2"/>
        <scheme val="minor"/>
      </rPr>
      <t xml:space="preserve"> Työntekijöiden luotettavuuden varmistaminen ja tietoturvatietoisuuden lisääminen.
</t>
    </r>
    <r>
      <rPr>
        <b/>
        <sz val="11"/>
        <color theme="1"/>
        <rFont val="Calibri"/>
        <family val="2"/>
        <scheme val="minor"/>
      </rPr>
      <t xml:space="preserve">Esimerkki: </t>
    </r>
    <r>
      <rPr>
        <sz val="11"/>
        <color theme="1"/>
        <rFont val="Calibri"/>
        <family val="2"/>
        <scheme val="minor"/>
      </rPr>
      <t>Taustaselvitysten tekeminen rekrytoinnin yhteydessä ja säännölliset tietoturvakoulutukset.</t>
    </r>
  </si>
  <si>
    <r>
      <rPr>
        <b/>
        <sz val="11"/>
        <color theme="1"/>
        <rFont val="Calibri"/>
        <family val="2"/>
        <scheme val="minor"/>
      </rPr>
      <t>Kuvaus:</t>
    </r>
    <r>
      <rPr>
        <sz val="11"/>
        <color theme="1"/>
        <rFont val="Calibri"/>
        <family val="2"/>
        <scheme val="minor"/>
      </rPr>
      <t xml:space="preserve"> Luottamuksellisten tietojen turvallisuuden takaaminen.
</t>
    </r>
    <r>
      <rPr>
        <b/>
        <sz val="11"/>
        <color theme="1"/>
        <rFont val="Calibri"/>
        <family val="2"/>
        <scheme val="minor"/>
      </rPr>
      <t xml:space="preserve">Esimerkki: </t>
    </r>
    <r>
      <rPr>
        <sz val="11"/>
        <color theme="1"/>
        <rFont val="Calibri"/>
        <family val="2"/>
        <scheme val="minor"/>
      </rPr>
      <t>Tiedon luokitteleminen ja käsittelysääntöjen määrittäminen.</t>
    </r>
  </si>
  <si>
    <r>
      <rPr>
        <b/>
        <sz val="11"/>
        <color theme="1"/>
        <rFont val="Calibri"/>
        <family val="2"/>
        <scheme val="minor"/>
      </rPr>
      <t>Kuvaus:</t>
    </r>
    <r>
      <rPr>
        <sz val="11"/>
        <color theme="1"/>
        <rFont val="Calibri"/>
        <family val="2"/>
        <scheme val="minor"/>
      </rPr>
      <t xml:space="preserve"> Organisaation fyysisten ja digitaalisten resurssien hallinta ja suojaaminen.
</t>
    </r>
    <r>
      <rPr>
        <b/>
        <sz val="11"/>
        <color theme="1"/>
        <rFont val="Calibri"/>
        <family val="2"/>
        <scheme val="minor"/>
      </rPr>
      <t>Esimerkki:</t>
    </r>
    <r>
      <rPr>
        <sz val="11"/>
        <color theme="1"/>
        <rFont val="Calibri"/>
        <family val="2"/>
        <scheme val="minor"/>
      </rPr>
      <t xml:space="preserve"> Omaisuusrekisterin ylläpito ja pääsyoikeuksien määrittely. </t>
    </r>
  </si>
  <si>
    <r>
      <rPr>
        <b/>
        <sz val="11"/>
        <color theme="1"/>
        <rFont val="Calibri"/>
        <family val="2"/>
        <scheme val="minor"/>
      </rPr>
      <t>Kuvaus:</t>
    </r>
    <r>
      <rPr>
        <sz val="11"/>
        <color theme="1"/>
        <rFont val="Calibri"/>
        <family val="2"/>
        <scheme val="minor"/>
      </rPr>
      <t xml:space="preserve"> Käyttäjien tunnistaminen ja heidän pääsyoikeuksiensa hallinta.
</t>
    </r>
    <r>
      <rPr>
        <b/>
        <sz val="11"/>
        <color theme="1"/>
        <rFont val="Calibri"/>
        <family val="2"/>
        <scheme val="minor"/>
      </rPr>
      <t xml:space="preserve">Esimerkki: </t>
    </r>
    <r>
      <rPr>
        <sz val="11"/>
        <color theme="1"/>
        <rFont val="Calibri"/>
        <family val="2"/>
        <scheme val="minor"/>
      </rPr>
      <t>Pääsyoikeuskäytäntöjen määritteleminen ja ylläpito-oikeuksien hallitseminen.</t>
    </r>
  </si>
  <si>
    <r>
      <rPr>
        <b/>
        <sz val="11"/>
        <color theme="1"/>
        <rFont val="Calibri"/>
        <family val="2"/>
        <scheme val="minor"/>
      </rPr>
      <t>Kuvaus:</t>
    </r>
    <r>
      <rPr>
        <sz val="11"/>
        <color theme="1"/>
        <rFont val="Calibri"/>
        <family val="2"/>
        <scheme val="minor"/>
      </rPr>
      <t xml:space="preserve"> Toimittajien ja yhteistyökumppaneiden tietoturvakäytäntöjen valvonta.
</t>
    </r>
    <r>
      <rPr>
        <b/>
        <sz val="11"/>
        <color theme="1"/>
        <rFont val="Calibri"/>
        <family val="2"/>
        <scheme val="minor"/>
      </rPr>
      <t>Esimerkki:</t>
    </r>
    <r>
      <rPr>
        <sz val="11"/>
        <color theme="1"/>
        <rFont val="Calibri"/>
        <family val="2"/>
        <scheme val="minor"/>
      </rPr>
      <t xml:space="preserve"> Sopimuksissa tietoturvaa koskevien vaatimusten sisällyttäminen ja näiden täyttymisen valvominen elinkaaren aikana.</t>
    </r>
  </si>
  <si>
    <r>
      <rPr>
        <b/>
        <sz val="11"/>
        <color theme="1"/>
        <rFont val="Calibri"/>
        <family val="2"/>
        <scheme val="minor"/>
      </rPr>
      <t>Kuvaus:</t>
    </r>
    <r>
      <rPr>
        <sz val="11"/>
        <color theme="1"/>
        <rFont val="Calibri"/>
        <family val="2"/>
        <scheme val="minor"/>
      </rPr>
      <t xml:space="preserve"> Liiketoiminnan häiriöttömyyden varmistaminen myös tietoturvaongelmien aikana.
</t>
    </r>
    <r>
      <rPr>
        <b/>
        <sz val="11"/>
        <color theme="1"/>
        <rFont val="Calibri"/>
        <family val="2"/>
        <scheme val="minor"/>
      </rPr>
      <t>Esimerkki:</t>
    </r>
    <r>
      <rPr>
        <sz val="11"/>
        <color theme="1"/>
        <rFont val="Calibri"/>
        <family val="2"/>
        <scheme val="minor"/>
      </rPr>
      <t xml:space="preserve"> Varautumissuunnitelmien ja varmuuskopiointikäytäntöjen toteuttaminen.</t>
    </r>
  </si>
  <si>
    <r>
      <rPr>
        <b/>
        <sz val="11"/>
        <color theme="1"/>
        <rFont val="Calibri"/>
        <family val="2"/>
        <scheme val="minor"/>
      </rPr>
      <t>Kuvaus:</t>
    </r>
    <r>
      <rPr>
        <sz val="11"/>
        <color theme="1"/>
        <rFont val="Calibri"/>
        <family val="2"/>
        <scheme val="minor"/>
      </rPr>
      <t xml:space="preserve"> Tietoturvakäytäntöjen noudattamisen tarkistaminen.
</t>
    </r>
    <r>
      <rPr>
        <b/>
        <sz val="11"/>
        <color theme="1"/>
        <rFont val="Calibri"/>
        <family val="2"/>
        <scheme val="minor"/>
      </rPr>
      <t>Esimerkki:</t>
    </r>
    <r>
      <rPr>
        <sz val="11"/>
        <color theme="1"/>
        <rFont val="Calibri"/>
        <family val="2"/>
        <scheme val="minor"/>
      </rPr>
      <t xml:space="preserve"> Säännölliset auditoinnit ja arvioinnit</t>
    </r>
  </si>
  <si>
    <r>
      <rPr>
        <b/>
        <sz val="11"/>
        <color theme="1"/>
        <rFont val="Calibri"/>
        <family val="2"/>
        <scheme val="minor"/>
      </rPr>
      <t>Kuvaus:</t>
    </r>
    <r>
      <rPr>
        <sz val="11"/>
        <color theme="1"/>
        <rFont val="Calibri"/>
        <family val="2"/>
        <scheme val="minor"/>
      </rPr>
      <t xml:space="preserve"> Tietoturvaan liittyvien lakien ja säädösten noudattaminen.
</t>
    </r>
    <r>
      <rPr>
        <b/>
        <sz val="11"/>
        <color theme="1"/>
        <rFont val="Calibri"/>
        <family val="2"/>
        <scheme val="minor"/>
      </rPr>
      <t>Esimerkki:</t>
    </r>
    <r>
      <rPr>
        <sz val="11"/>
        <color theme="1"/>
        <rFont val="Calibri"/>
        <family val="2"/>
        <scheme val="minor"/>
      </rPr>
      <t xml:space="preserve"> GDPR-vaatimusten täyttäminen ja henkilötietojen käsittelyn dokumentointi.</t>
    </r>
  </si>
  <si>
    <r>
      <rPr>
        <b/>
        <sz val="11"/>
        <color theme="1"/>
        <rFont val="Calibri"/>
        <family val="2"/>
        <scheme val="minor"/>
      </rPr>
      <t xml:space="preserve">Kuvaus: </t>
    </r>
    <r>
      <rPr>
        <sz val="11"/>
        <color theme="1"/>
        <rFont val="Calibri"/>
        <family val="2"/>
        <scheme val="minor"/>
      </rPr>
      <t xml:space="preserve">Tiloihin ja laitteisiin kohdistuvien uhkien hallinta.
</t>
    </r>
    <r>
      <rPr>
        <b/>
        <sz val="11"/>
        <color theme="1"/>
        <rFont val="Calibri"/>
        <family val="2"/>
        <scheme val="minor"/>
      </rPr>
      <t>Esimerkki:</t>
    </r>
    <r>
      <rPr>
        <sz val="11"/>
        <color theme="1"/>
        <rFont val="Calibri"/>
        <family val="2"/>
        <scheme val="minor"/>
      </rPr>
      <t xml:space="preserve"> Kulunvalvontajärjestelmien ja kameravalvonnan asentaminen.</t>
    </r>
  </si>
  <si>
    <r>
      <rPr>
        <b/>
        <sz val="11"/>
        <color theme="1"/>
        <rFont val="Calibri"/>
        <family val="2"/>
        <scheme val="minor"/>
      </rPr>
      <t>Kuvaus:</t>
    </r>
    <r>
      <rPr>
        <sz val="11"/>
        <color theme="1"/>
        <rFont val="Calibri"/>
        <family val="2"/>
        <scheme val="minor"/>
      </rPr>
      <t xml:space="preserve"> Järjestelmien ja ohjelmistojen turvallisuuden varmistaminen niiden asennuksen yhteydessä.
</t>
    </r>
    <r>
      <rPr>
        <b/>
        <sz val="11"/>
        <color theme="1"/>
        <rFont val="Calibri"/>
        <family val="2"/>
        <scheme val="minor"/>
      </rPr>
      <t xml:space="preserve">Esimerkki: </t>
    </r>
    <r>
      <rPr>
        <sz val="11"/>
        <color theme="1"/>
        <rFont val="Calibri"/>
        <family val="2"/>
        <scheme val="minor"/>
      </rPr>
      <t>Palomuurien ja palvelinten turvallisuusasetusten määrittely.</t>
    </r>
  </si>
  <si>
    <r>
      <rPr>
        <b/>
        <sz val="11"/>
        <color theme="1"/>
        <rFont val="Calibri"/>
        <family val="2"/>
        <scheme val="minor"/>
      </rPr>
      <t>Kuvaus:</t>
    </r>
    <r>
      <rPr>
        <sz val="11"/>
        <color theme="1"/>
        <rFont val="Calibri"/>
        <family val="2"/>
        <scheme val="minor"/>
      </rPr>
      <t xml:space="preserve"> Tietoturvariskien tunnistaminen ja niihin varautuminen.
</t>
    </r>
    <r>
      <rPr>
        <b/>
        <sz val="11"/>
        <color theme="1"/>
        <rFont val="Calibri"/>
        <family val="2"/>
        <scheme val="minor"/>
      </rPr>
      <t>Esimerkki:</t>
    </r>
    <r>
      <rPr>
        <sz val="11"/>
        <color theme="1"/>
        <rFont val="Calibri"/>
        <family val="2"/>
        <scheme val="minor"/>
      </rPr>
      <t xml:space="preserve"> Säännölliset haavoittuvuustarkastukset ja penetraatiotestaukset. Uhkatiedon seuranta ja teknisten haavoittuvuuksien hallinta.</t>
    </r>
  </si>
  <si>
    <r>
      <rPr>
        <b/>
        <sz val="11"/>
        <color theme="1"/>
        <rFont val="Calibri"/>
        <family val="2"/>
        <scheme val="minor"/>
      </rPr>
      <t xml:space="preserve">Kuvaus: </t>
    </r>
    <r>
      <rPr>
        <sz val="11"/>
        <color theme="1"/>
        <rFont val="Calibri"/>
        <family val="2"/>
        <scheme val="minor"/>
      </rPr>
      <t xml:space="preserve">Poikkeamien ja tietoturvaloukkausten havaitseminen ja niihin reagoiminen.
</t>
    </r>
    <r>
      <rPr>
        <b/>
        <sz val="11"/>
        <color theme="1"/>
        <rFont val="Calibri"/>
        <family val="2"/>
        <scheme val="minor"/>
      </rPr>
      <t xml:space="preserve">Esimerkki: </t>
    </r>
    <r>
      <rPr>
        <sz val="11"/>
        <color theme="1"/>
        <rFont val="Calibri"/>
        <family val="2"/>
        <scheme val="minor"/>
      </rPr>
      <t>Tietoturvatapahtumien käsittelyn prosessin määritteleminen.</t>
    </r>
  </si>
  <si>
    <r>
      <rPr>
        <b/>
        <sz val="11"/>
        <color theme="1"/>
        <rFont val="Calibri"/>
        <family val="2"/>
        <scheme val="minor"/>
      </rPr>
      <t>Kuvaus:</t>
    </r>
    <r>
      <rPr>
        <sz val="11"/>
        <color theme="1"/>
        <rFont val="Calibri"/>
        <family val="2"/>
        <scheme val="minor"/>
      </rPr>
      <t xml:space="preserve"> Verkkoyhteyksien ja järjestelmien suojaaminen ulkoisilta ja sisäisiltä uhilta.
</t>
    </r>
    <r>
      <rPr>
        <b/>
        <sz val="11"/>
        <color theme="1"/>
        <rFont val="Calibri"/>
        <family val="2"/>
        <scheme val="minor"/>
      </rPr>
      <t xml:space="preserve">Esimerkki: </t>
    </r>
    <r>
      <rPr>
        <sz val="11"/>
        <color theme="1"/>
        <rFont val="Calibri"/>
        <family val="2"/>
        <scheme val="minor"/>
      </rPr>
      <t>Haittaohjelmilta suojautuminen, verkkojen eriyttäminen, verkkosuodatuksen käyttöönotto.</t>
    </r>
  </si>
  <si>
    <r>
      <rPr>
        <b/>
        <sz val="11"/>
        <color theme="1"/>
        <rFont val="Calibri"/>
        <family val="2"/>
        <scheme val="minor"/>
      </rPr>
      <t>Kuvaus:</t>
    </r>
    <r>
      <rPr>
        <sz val="11"/>
        <color theme="1"/>
        <rFont val="Calibri"/>
        <family val="2"/>
        <scheme val="minor"/>
      </rPr>
      <t xml:space="preserve"> Ohjelmistojen kehityksen ja käytön turvallisuuden varmistaminen.
</t>
    </r>
    <r>
      <rPr>
        <b/>
        <sz val="11"/>
        <color theme="1"/>
        <rFont val="Calibri"/>
        <family val="2"/>
        <scheme val="minor"/>
      </rPr>
      <t xml:space="preserve">Esimerkki: </t>
    </r>
    <r>
      <rPr>
        <sz val="11"/>
        <color theme="1"/>
        <rFont val="Calibri"/>
        <family val="2"/>
        <scheme val="minor"/>
      </rPr>
      <t xml:space="preserve">Turvallisen kehittämisen periaatteiden määritteleminen. </t>
    </r>
  </si>
  <si>
    <t>Uuden hallintakeinon lyhyt kuvaus</t>
  </si>
  <si>
    <t>1. Tunnista kriittiset järjestelmät ja toiminnot ja priorisoi niiden käsittelyä tässä riskienhallintatyökalussa. Tämä auttaa tunnistamaan riskijä oikeassa suhteessa sekä säästää resursseja!</t>
  </si>
  <si>
    <t>8. Täytetyn työkalun tallentaminen: Työkalu itsessään ei sisällä rajoitettua tietoa, joten tyhjää työkalua voi säilyttää missä vain. Kun työkaluun on täytetty organisaation tietoja tulee huomioida organisaation oma tiedon luokittelu ja siihen liittyvät käsittelysäännöt.</t>
  </si>
  <si>
    <t>Järjestelmä tai toiminto, johon uhka kohdistuu</t>
  </si>
  <si>
    <t>Kuinka usein uhka toteutuu?</t>
  </si>
  <si>
    <t>Toiminnalliset vaikutukset (laadullinen) -&gt; Esim. järjestelmän häiriön vaikutus vesihuollon prosesseihin.</t>
  </si>
  <si>
    <t>Vesihuoltopalvelun saatavuusvaikutukset (laadullinen) -&gt; Esim. vedenjakelun tai viemäröinnin keskeytys, talousveden laatuhäiriö.</t>
  </si>
  <si>
    <t>Vaikutukset vesihuoltolaitoksen lainsäädännön mukaisen toiminnan täyttymiseen (laadullinen / rahallinen) -&gt; Esim. talousveden laatuhäiriö, talousveden toimituksen keskeytyminen, jätevedenpuhdistuksen häiriö, viestintä.</t>
  </si>
  <si>
    <t>Ennen riskinarvioinnin aloittamista on tärkeää määritellä käytettävät arviointikriteerit.</t>
  </si>
  <si>
    <r>
      <t xml:space="preserve">4. Määrittele riskien arviointikriteerit, sekä tutustu apukysymyksiin riskien todennäköisyyksien ja vaikutusten arviointiin. Nämä löytyvät työkalun alareunasta </t>
    </r>
    <r>
      <rPr>
        <b/>
        <sz val="14"/>
        <rFont val="Calibri"/>
        <family val="2"/>
        <scheme val="minor"/>
      </rPr>
      <t>Arviointikriteerit -</t>
    </r>
    <r>
      <rPr>
        <sz val="14"/>
        <rFont val="Calibri"/>
        <family val="2"/>
        <scheme val="minor"/>
      </rPr>
      <t>välilehdeltä.</t>
    </r>
  </si>
  <si>
    <r>
      <t xml:space="preserve">9. </t>
    </r>
    <r>
      <rPr>
        <b/>
        <sz val="14"/>
        <rFont val="Calibri"/>
        <family val="2"/>
        <scheme val="minor"/>
      </rPr>
      <t>Vinkki:</t>
    </r>
    <r>
      <rPr>
        <sz val="14"/>
        <rFont val="Calibri"/>
        <family val="2"/>
        <scheme val="minor"/>
      </rPr>
      <t xml:space="preserve"> Työkalulla ei ole tarkoitus tarkastella kaikkia vesihuoltolaitoksen kyberturvallisuusriskejä yhdeltä istumalta. Hyvä toimintatapa on aloittaa vesihuollon kriittisimpiä toimintoja tukevista järjestelmistä ja tehdä arviointi järjestelmä kerrallaan. </t>
    </r>
  </si>
  <si>
    <r>
      <t xml:space="preserve">10. </t>
    </r>
    <r>
      <rPr>
        <b/>
        <sz val="14"/>
        <rFont val="Calibri"/>
        <family val="2"/>
        <scheme val="minor"/>
      </rPr>
      <t>Muista:</t>
    </r>
    <r>
      <rPr>
        <sz val="14"/>
        <rFont val="Calibri"/>
        <family val="2"/>
        <scheme val="minor"/>
      </rPr>
      <t xml:space="preserve"> Työkalun käyttö ja päivitys seuraa organisaation säännöllistä riskienhallinnan prosessia. Ensimmäisellä kerralla ei koskaan saa täydellistä! Voi kestää useamman kierroksen, että organisaatioon parhaiten sopivat tavat löytyvät. Prosessille täytyy antaa aikaa ja keskittyä jatkuvan parantamisen periaatteeseen.</t>
    </r>
  </si>
  <si>
    <t xml:space="preserve">Merkitään tähän järjestelmä, jota vasten uhkia on mietitty. Suositeltavaa tunnistaa organisaation kriittiset järjestelmät ja priorisoida niiden käsittelyä. Tarkastelun voi tehdä järjestelmäkohtaisesti. 
</t>
  </si>
  <si>
    <t>Käy läpi alustava uhkalistaus välilehdeltä ''Uhkalistaus''. Peilaa uhkia jokaiseen (ainakin kriittiseen) järjestelmään. Uhkia on listattu laajasti luonnonilmiöistä teknisiin uhkiin.  Tässä apuna vetovalikko, mutta listalle välilehdellä voi kirjoittaa myös itse tunnistaman uhkan listan ulkopuolelta. Ks. ohje ''Uhkalistaus'' -välilehdeltä. Arvioi kukin tunnistettu uhka erikseen.</t>
  </si>
  <si>
    <t>Kuvaa uhkasta seuraava tunnistettu riskitapahtuma mahdollisimman tarkasti.</t>
  </si>
  <si>
    <t xml:space="preserve">Kuvaa riskin toteutumisesta mahdollisesti aiheutuvat seuraukset tarkasteltavalle järjestelmälle. </t>
  </si>
  <si>
    <t xml:space="preserve">Valitse riskille todennäköisyys asteikolta 1-5. 5 on suurin. Katso ''Arviointikriteerit'' -välilehti. Tähän työkaluun ei ole kuvattu tarkempia todennäköisyyden ja vaikutuksen määritelmiä. Välilehdeltä löytyy avustavia kysymyksiä todennäköisyyden ja vaikuttavuuden mietintään. Todennäköisyys arvioidaan, kun nykyiset hallintakeinot ovat käytössä. </t>
  </si>
  <si>
    <t xml:space="preserve">Valitse riskille vaikutus asteikolta 1-5. 5 on suurin. Katso ''Arviointikriteerit'' -välilehti. Tähän työkaluun ei ole kuvattu tarkempia todennäköisyyden ja vaikutuksen määritelmiä. Välilehdeltä löytyy avustavia kysymyksiä todennäköisyyden ja vaikuttavuuden mietintään. Vaikutukset arvioidaan, kun nykyiset hallintakeinot ovat käytössä. </t>
  </si>
  <si>
    <t>Listataan perusteita, miksi johonkin tiettyyn todennäköisyyteen ja/tai vaikutukseen on päädytty.</t>
  </si>
  <si>
    <r>
      <t xml:space="preserve">Riskin käsittelytavan valitseminen. Tapoja on neljä: 
</t>
    </r>
    <r>
      <rPr>
        <b/>
        <sz val="11"/>
        <rFont val="Calibri"/>
        <family val="2"/>
        <scheme val="minor"/>
      </rPr>
      <t>Hyväksyminen</t>
    </r>
    <r>
      <rPr>
        <sz val="11"/>
        <rFont val="Calibri"/>
        <family val="2"/>
        <scheme val="minor"/>
      </rPr>
      <t xml:space="preserve"> (ei toimenpiteitä, päätös riskin hyväksynnästä)
</t>
    </r>
    <r>
      <rPr>
        <b/>
        <sz val="11"/>
        <rFont val="Calibri"/>
        <family val="2"/>
        <scheme val="minor"/>
      </rPr>
      <t>Välttäminen/poistaminen</t>
    </r>
    <r>
      <rPr>
        <sz val="11"/>
        <rFont val="Calibri"/>
        <family val="2"/>
        <scheme val="minor"/>
      </rPr>
      <t xml:space="preserve"> (pidättäydytään toiminnasta, joka aiheuttaa riskin). Sitä, miten toimintaa vältetään on hyvä kuvata tarkemmin ''Uusi hallintakeino -kohtaan,  
</t>
    </r>
    <r>
      <rPr>
        <b/>
        <sz val="11"/>
        <rFont val="Calibri"/>
        <family val="2"/>
        <scheme val="minor"/>
      </rPr>
      <t>Siirtäminen</t>
    </r>
    <r>
      <rPr>
        <sz val="11"/>
        <rFont val="Calibri"/>
        <family val="2"/>
        <scheme val="minor"/>
      </rPr>
      <t xml:space="preserve"> (esim. vakuutuksella), ''Uusi hallintakeino'' -kohtaan kuvataan miten riskin siirtäminen toteutetaan.
</t>
    </r>
    <r>
      <rPr>
        <b/>
        <sz val="11"/>
        <rFont val="Calibri"/>
        <family val="2"/>
        <scheme val="minor"/>
      </rPr>
      <t>Lieventäminen</t>
    </r>
    <r>
      <rPr>
        <sz val="11"/>
        <rFont val="Calibri"/>
        <family val="2"/>
        <scheme val="minor"/>
      </rPr>
      <t xml:space="preserve"> (suunnitellaan hallintakeinoja joko vähentämään riskin vaikuttavuutta tai todennäköisyyttä)</t>
    </r>
  </si>
  <si>
    <t>Kuvaillaan riskin toteutumisen vaikutusta vesihuoltopalveluun.</t>
  </si>
  <si>
    <t>Toiminnan käyttökatko</t>
  </si>
  <si>
    <t>Tietomurto</t>
  </si>
  <si>
    <t>Haittaohjelma</t>
  </si>
  <si>
    <t>Varmuuskopioinnin puuttuminen</t>
  </si>
  <si>
    <t>Tietojen palautuksen häiriö</t>
  </si>
  <si>
    <t>Palvelunestohyökkäys</t>
  </si>
  <si>
    <t>Puutteelliset tietoturvakäytännöt (salasanat, palomuurit, tunnistautumisprotokollat)</t>
  </si>
  <si>
    <t>Ikääntynyt teknologia</t>
  </si>
  <si>
    <t>Korkea henkilöriippuvuus</t>
  </si>
  <si>
    <t>Puutteellinen omaisuudenhallinta</t>
  </si>
  <si>
    <t>Mitä vaikutuksia siitä voi olla vesihuoltolaitoksen toimintaan?</t>
  </si>
  <si>
    <t>Mitä vaikutuksia siitä voi olla vesihuoltopalveluun?</t>
  </si>
  <si>
    <t>Mitä vaikutusta siitä voi olla muille toimijoille?</t>
  </si>
  <si>
    <t>Julkisuuskuva, luotettavuus, uskottavuus, brändi (laadullinen)</t>
  </si>
  <si>
    <t>Välttäminen/poistaminen</t>
  </si>
  <si>
    <t>Riskien omistajat</t>
  </si>
  <si>
    <t>Toimitusjohtaja</t>
  </si>
  <si>
    <t>Tietohallintojohtaja</t>
  </si>
  <si>
    <t>Talousjohtaja</t>
  </si>
  <si>
    <t>Henkilöstöjohtaja</t>
  </si>
  <si>
    <t>Projektipäällikkö</t>
  </si>
  <si>
    <t>Tietoturvapäällikkö</t>
  </si>
  <si>
    <t>IT-asiantuntija</t>
  </si>
  <si>
    <t>HR-asiantuntija</t>
  </si>
  <si>
    <t>Järjestelmän omistaja</t>
  </si>
  <si>
    <t>Tietoturva-asiantuntija</t>
  </si>
  <si>
    <t>Hankinta-asiantuntija</t>
  </si>
  <si>
    <t>Lakiasiantuntija</t>
  </si>
  <si>
    <t>Toimittajasta vastaava</t>
  </si>
  <si>
    <r>
      <t xml:space="preserve">Riskin tunnistaminen (ja analysointi)
 </t>
    </r>
    <r>
      <rPr>
        <b/>
        <sz val="11"/>
        <color theme="1"/>
        <rFont val="Calibri"/>
        <family val="2"/>
        <scheme val="minor"/>
      </rPr>
      <t>Tässä osiossa tunnistetaan riskit ja analysoidaan mm. niiden seuraukset ja nykyiset hallintakeinot</t>
    </r>
  </si>
  <si>
    <t>Roolit</t>
  </si>
  <si>
    <r>
      <t xml:space="preserve">3. Tutustu uhkalistaukseen, järjestelmä- ja toimintolistaukseen, rooleihin sekä hallintakeinoihin työkalun alareunasta löytyviltä </t>
    </r>
    <r>
      <rPr>
        <b/>
        <sz val="14"/>
        <color theme="1"/>
        <rFont val="Calibri"/>
        <family val="2"/>
        <scheme val="minor"/>
      </rPr>
      <t>Uhkalistaus, Järjestelmä- ja toimintolistaus, Roolit</t>
    </r>
    <r>
      <rPr>
        <sz val="14"/>
        <color theme="1"/>
        <rFont val="Calibri"/>
        <family val="2"/>
        <scheme val="minor"/>
      </rPr>
      <t xml:space="preserve"> ja </t>
    </r>
    <r>
      <rPr>
        <b/>
        <sz val="14"/>
        <color theme="1"/>
        <rFont val="Calibri"/>
        <family val="2"/>
        <scheme val="minor"/>
      </rPr>
      <t>Hallintakeinot</t>
    </r>
    <r>
      <rPr>
        <sz val="14"/>
        <color theme="1"/>
        <rFont val="Calibri"/>
        <family val="2"/>
        <scheme val="minor"/>
      </rPr>
      <t xml:space="preserve"> -välilehdiltä. Lisää näihin teidän organisaatiollenne keskeisiä asioita. Näihin taulukoihin asetetut arvot ovat myöhemmin valittavissa </t>
    </r>
    <r>
      <rPr>
        <b/>
        <sz val="14"/>
        <color theme="1"/>
        <rFont val="Calibri"/>
        <family val="2"/>
        <scheme val="minor"/>
      </rPr>
      <t>Riskienhallintatyökalussa</t>
    </r>
    <r>
      <rPr>
        <sz val="14"/>
        <color theme="1"/>
        <rFont val="Calibri"/>
        <family val="2"/>
        <scheme val="minor"/>
      </rPr>
      <t xml:space="preserve"> alasvetovalikoista.</t>
    </r>
  </si>
  <si>
    <r>
      <t xml:space="preserve">Riskin arviointi
</t>
    </r>
    <r>
      <rPr>
        <b/>
        <sz val="11"/>
        <color theme="1"/>
        <rFont val="Calibri"/>
        <family val="2"/>
        <scheme val="minor"/>
      </rPr>
      <t>Tässä osiossa arvioidaan ja dokumentoidaan riskitaso</t>
    </r>
  </si>
  <si>
    <r>
      <t xml:space="preserve">Riskin käsittely
</t>
    </r>
    <r>
      <rPr>
        <b/>
        <sz val="11"/>
        <color theme="1"/>
        <rFont val="Calibri"/>
        <family val="2"/>
        <scheme val="minor"/>
      </rPr>
      <t>Tässä osiossa päätetään riskin käsettelytavasta ja määritellään tarvittaessa uusia hallintakeinoja</t>
    </r>
  </si>
  <si>
    <t xml:space="preserve">Tämä on vesihuollon kyberturvallisuuden riskienhallinnan työkalu, jossa riskienhallintaa voi tehdä juuri oman vesihuoltolaitoksesi tarpeiden mukaisesti. Riskienhallinnan toteutusta helpottaa, mikäli vesihuollon kriittiset toiminnot ja järjestelmät ovat tunnistettuina ennen riskienhallintatyökalun käyttöä.
Mikäli vesihuoltolaitos käyttää Kyberturvallisuuskeskuksen Kybermittaria (tai vastaavaa) kyberturvallisuuden hallinnan tason kartoitukseen, on suositeltavaa, että Kybermittari täytettäisiin ennen riskienhallintatyökalun täyttämistä. 
Kybermittarin täytössä tunnistetut puutteet antavat hyvää pohjaa riskien tunnistamiselle. Kybermittari osoittaa myös kyberriskienhallinnan prosessin tasoa ja riskienhallintatyökalua käyttämällä on mahdollisuus korottaa maturiteettia.
</t>
  </si>
  <si>
    <r>
      <t xml:space="preserve">7. Tarkastele halutessasi automaattisesti </t>
    </r>
    <r>
      <rPr>
        <b/>
        <sz val="14"/>
        <color theme="1"/>
        <rFont val="Calibri"/>
        <family val="2"/>
        <scheme val="minor"/>
      </rPr>
      <t>Riskienhallintatyökaluun</t>
    </r>
    <r>
      <rPr>
        <sz val="14"/>
        <color theme="1"/>
        <rFont val="Calibri"/>
        <family val="2"/>
        <scheme val="minor"/>
      </rPr>
      <t xml:space="preserve"> syötetyistä arvoista tuotettavaa raporttia </t>
    </r>
    <r>
      <rPr>
        <b/>
        <sz val="14"/>
        <color theme="1"/>
        <rFont val="Calibri"/>
        <family val="2"/>
        <scheme val="minor"/>
      </rPr>
      <t>Raportti</t>
    </r>
    <r>
      <rPr>
        <sz val="14"/>
        <color theme="1"/>
        <rFont val="Calibri"/>
        <family val="2"/>
        <scheme val="minor"/>
      </rPr>
      <t xml:space="preserve"> -välilehdeltä.</t>
    </r>
  </si>
  <si>
    <t>Oma tietoliikenneyhteys</t>
  </si>
  <si>
    <t>Palveluna ostettava tietoliikenneyhteys</t>
  </si>
  <si>
    <t>PLC-laitteet</t>
  </si>
  <si>
    <t>mittalaitteet</t>
  </si>
  <si>
    <t>Sarake1</t>
  </si>
  <si>
    <t>JOS TAULUKKO TÄYTTYY, LISÄÄ RIVEJÄ JATKAMALLA E-SARAKETTA ALASPÄIN (KOPIOIMALLA LISÄÄ RIVEJÄ VETÄMÄLLÄ ALASPÄIN PIENTÄ MUSTAA +-MERKKIÄ).</t>
  </si>
  <si>
    <t>JOS TUNNISTAT ITSE MUITA HALLINTAKEINOJA, LISÄÄ RIVEJÄ JATKAMALLA E-SARAKETTA ALASPÄIN (KOPIOIMALLA LISÄÄ RIVEJÄ VETÄMÄLLÄ ALASPÄIN PIENTÄ MUSTAA +-MERKKIÄ)</t>
  </si>
  <si>
    <t>JOS TUNNISTAT ITSE MUITA UHKIA, LISÄÄ RIVEJÄ JATKAMALLA D-SARAKETTA ALASPÄIN (KOPIOIMALLA LISÄÄ RIVEJÄ VETÄMÄLLÄ ALASPÄIN PIENTÄ MUSTAA +-MERKKIÄ)</t>
  </si>
  <si>
    <t>JOS TUNNISTAT ITSE MUITA JÄRJESTELMIÄ TAI TOIMINTOJA, LISÄÄ RIVEJÄ JATKAMALLA C-SARAKETTA ALASPÄIN (KOPIOIMALLA LISÄÄ RIVEJÄ VETÄMÄLLÄ ALASPÄIN PIENTÄ MUSTAA +-MERKKIÄ)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</si>
</sst>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1"/>
      <color theme="1"/>
      <name val="Calibri"/>
      <family val="2"/>
      <scheme val="minor"/>
    </font>
    <font>
      <b/>
      <sz val="12"/>
      <color theme="0"/>
      <name val="Calibri"/>
      <family val="2"/>
      <scheme val="minor"/>
    </font>
    <font>
      <sz val="9"/>
      <color indexed="81"/>
      <name val="Tahoma"/>
      <family val="2"/>
    </font>
    <font>
      <b/>
      <sz val="11"/>
      <color theme="0"/>
      <name val="Calibri"/>
      <family val="2"/>
      <scheme val="minor"/>
    </font>
    <font>
      <sz val="11"/>
      <color rgb="FF92D050"/>
      <name val="Calibri"/>
      <family val="2"/>
      <scheme val="minor"/>
    </font>
    <font>
      <sz val="8"/>
      <name val="Calibri"/>
      <family val="2"/>
      <scheme val="minor"/>
    </font>
    <font>
      <b/>
      <sz val="11"/>
      <color theme="1"/>
      <name val="Calibri"/>
      <family val="2"/>
      <scheme val="minor"/>
    </font>
    <font>
      <sz val="10"/>
      <color theme="1"/>
      <name val="Calibri"/>
      <family val="2"/>
      <scheme val="minor"/>
    </font>
    <font>
      <sz val="11"/>
      <color theme="0"/>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b/>
      <sz val="48"/>
      <color theme="0"/>
      <name val="Calibri"/>
      <family val="2"/>
      <scheme val="minor"/>
    </font>
    <font>
      <b/>
      <sz val="28"/>
      <color theme="0"/>
      <name val="Arial"/>
      <family val="2"/>
    </font>
    <font>
      <b/>
      <sz val="22"/>
      <color theme="0"/>
      <name val="Arial"/>
      <family val="2"/>
    </font>
    <font>
      <b/>
      <sz val="18"/>
      <color theme="0"/>
      <name val="Arial"/>
      <family val="2"/>
    </font>
    <font>
      <b/>
      <u/>
      <sz val="11"/>
      <color theme="1"/>
      <name val="Calibri"/>
      <family val="2"/>
      <scheme val="minor"/>
    </font>
    <font>
      <b/>
      <sz val="20"/>
      <name val="Calibri"/>
      <family val="2"/>
      <scheme val="minor"/>
    </font>
    <font>
      <b/>
      <sz val="11"/>
      <name val="Calibri"/>
      <family val="2"/>
      <scheme val="minor"/>
    </font>
    <font>
      <b/>
      <sz val="12"/>
      <name val="Calibri"/>
      <family val="2"/>
      <scheme val="minor"/>
    </font>
    <font>
      <sz val="12"/>
      <name val="Calibri"/>
      <family val="2"/>
      <scheme val="minor"/>
    </font>
    <font>
      <b/>
      <sz val="14"/>
      <color theme="0"/>
      <name val="Calibri"/>
      <family val="2"/>
      <scheme val="minor"/>
    </font>
    <font>
      <b/>
      <sz val="14"/>
      <color theme="1"/>
      <name val="Calibri"/>
      <family val="2"/>
      <scheme val="minor"/>
    </font>
    <font>
      <sz val="11"/>
      <name val="Calibri"/>
      <family val="2"/>
      <scheme val="minor"/>
    </font>
    <font>
      <b/>
      <sz val="12"/>
      <color theme="1"/>
      <name val="Arial"/>
      <family val="2"/>
    </font>
    <font>
      <sz val="11"/>
      <color theme="0" tint="-0.249977111117893"/>
      <name val="Calibri"/>
      <family val="2"/>
      <scheme val="minor"/>
    </font>
    <font>
      <sz val="14"/>
      <name val="Calibri"/>
      <family val="2"/>
      <scheme val="minor"/>
    </font>
    <font>
      <b/>
      <sz val="14"/>
      <name val="Calibri"/>
      <family val="2"/>
      <scheme val="minor"/>
    </font>
  </fonts>
  <fills count="29">
    <fill>
      <patternFill patternType="none"/>
    </fill>
    <fill>
      <patternFill patternType="gray125"/>
    </fill>
    <fill>
      <patternFill patternType="solid">
        <fgColor theme="4" tint="0.59999389629810485"/>
        <bgColor indexed="65"/>
      </patternFill>
    </fill>
    <fill>
      <patternFill patternType="solid">
        <fgColor rgb="FFFFC000"/>
        <bgColor indexed="64"/>
      </patternFill>
    </fill>
    <fill>
      <patternFill patternType="solid">
        <fgColor theme="4" tint="0.79998168889431442"/>
        <bgColor theme="4" tint="0.79998168889431442"/>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
      <patternFill patternType="solid">
        <fgColor rgb="FF92D050"/>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79998168889431442"/>
        <bgColor theme="4" tint="0.79998168889431442"/>
      </patternFill>
    </fill>
    <fill>
      <patternFill patternType="solid">
        <fgColor theme="9" tint="0.39997558519241921"/>
        <bgColor theme="4" tint="0.79998168889431442"/>
      </patternFill>
    </fill>
    <fill>
      <patternFill patternType="solid">
        <fgColor theme="5" tint="0.3999755851924192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5" tint="0.79998168889431442"/>
        <bgColor theme="4" tint="0.79998168889431442"/>
      </patternFill>
    </fill>
    <fill>
      <patternFill patternType="solid">
        <fgColor theme="2"/>
        <bgColor indexed="64"/>
      </patternFill>
    </fill>
    <fill>
      <patternFill patternType="solid">
        <fgColor theme="4"/>
        <bgColor indexed="64"/>
      </patternFill>
    </fill>
    <fill>
      <patternFill patternType="solid">
        <fgColor rgb="FF0070C0"/>
        <bgColor indexed="64"/>
      </patternFill>
    </fill>
    <fill>
      <patternFill patternType="solid">
        <fgColor rgb="FF33CCCC"/>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theme="0"/>
        <bgColor indexed="64"/>
      </patternFill>
    </fill>
    <fill>
      <patternFill patternType="solid">
        <fgColor theme="5"/>
        <bgColor indexed="64"/>
      </patternFill>
    </fill>
    <fill>
      <patternFill patternType="solid">
        <fgColor theme="5" tint="-0.249977111117893"/>
        <bgColor indexed="64"/>
      </patternFill>
    </fill>
    <fill>
      <patternFill patternType="solid">
        <fgColor rgb="FF7030A0"/>
        <bgColor indexed="64"/>
      </patternFill>
    </fill>
    <fill>
      <patternFill patternType="solid">
        <fgColor rgb="FFEAE1EB"/>
        <bgColor theme="4" tint="0.79998168889431442"/>
      </patternFill>
    </fill>
  </fills>
  <borders count="26">
    <border>
      <left/>
      <right/>
      <top/>
      <bottom/>
      <diagonal/>
    </border>
    <border>
      <left/>
      <right/>
      <top style="thin">
        <color theme="4" tint="0.39997558519241921"/>
      </top>
      <bottom style="thin">
        <color theme="4" tint="0.39997558519241921"/>
      </bottom>
      <diagonal/>
    </border>
    <border>
      <left style="thin">
        <color indexed="64"/>
      </left>
      <right style="thin">
        <color indexed="64"/>
      </right>
      <top/>
      <bottom style="thin">
        <color indexed="64"/>
      </bottom>
      <diagonal/>
    </border>
    <border>
      <left/>
      <right/>
      <top style="thin">
        <color theme="4" tint="0.39997558519241921"/>
      </top>
      <bottom/>
      <diagonal/>
    </border>
    <border>
      <left style="thin">
        <color indexed="64"/>
      </left>
      <right style="thin">
        <color theme="2"/>
      </right>
      <top/>
      <bottom style="thin">
        <color indexed="64"/>
      </bottom>
      <diagonal/>
    </border>
    <border>
      <left style="thin">
        <color theme="2"/>
      </left>
      <right style="thin">
        <color theme="2"/>
      </right>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theme="2"/>
      </right>
      <top/>
      <bottom/>
      <diagonal/>
    </border>
    <border>
      <left/>
      <right style="thin">
        <color indexed="64"/>
      </right>
      <top/>
      <bottom/>
      <diagonal/>
    </border>
    <border>
      <left style="thin">
        <color theme="0"/>
      </left>
      <right/>
      <top style="thin">
        <color theme="0"/>
      </top>
      <bottom style="thin">
        <color theme="0"/>
      </bottom>
      <diagonal/>
    </border>
    <border>
      <left style="thin">
        <color theme="2"/>
      </left>
      <right style="thin">
        <color theme="2"/>
      </right>
      <top/>
      <bottom/>
      <diagonal/>
    </border>
    <border>
      <left style="thin">
        <color theme="2"/>
      </left>
      <right/>
      <top/>
      <bottom/>
      <diagonal/>
    </border>
    <border>
      <left style="thin">
        <color theme="0"/>
      </left>
      <right style="thin">
        <color theme="0"/>
      </right>
      <top style="thin">
        <color indexed="64"/>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bottom/>
      <diagonal/>
    </border>
    <border>
      <left style="thin">
        <color theme="0"/>
      </left>
      <right style="thin">
        <color theme="2"/>
      </right>
      <top/>
      <bottom style="thin">
        <color theme="0"/>
      </bottom>
      <diagonal/>
    </border>
    <border>
      <left/>
      <right/>
      <top style="thin">
        <color theme="0"/>
      </top>
      <bottom style="thin">
        <color theme="0"/>
      </bottom>
      <diagonal/>
    </border>
    <border>
      <left style="thin">
        <color theme="0"/>
      </left>
      <right style="thin">
        <color theme="0"/>
      </right>
      <top style="thin">
        <color theme="0"/>
      </top>
      <bottom/>
      <diagonal/>
    </border>
    <border>
      <left style="thin">
        <color theme="2"/>
      </left>
      <right style="thin">
        <color theme="0"/>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diagonal/>
    </border>
    <border>
      <left style="thin">
        <color theme="0"/>
      </left>
      <right style="thin">
        <color theme="0"/>
      </right>
      <top/>
      <bottom/>
      <diagonal/>
    </border>
    <border>
      <left style="thin">
        <color theme="0"/>
      </left>
      <right/>
      <top/>
      <bottom/>
      <diagonal/>
    </border>
  </borders>
  <cellStyleXfs count="2">
    <xf numFmtId="0" fontId="0" fillId="0" borderId="0"/>
    <xf numFmtId="0" fontId="1" fillId="2" borderId="0" applyNumberFormat="0" applyBorder="0" applyAlignment="0" applyProtection="0"/>
  </cellStyleXfs>
  <cellXfs count="153">
    <xf numFmtId="0" fontId="0" fillId="0" borderId="0" xfId="0"/>
    <xf numFmtId="0" fontId="0" fillId="4" borderId="1" xfId="0" applyFill="1" applyBorder="1"/>
    <xf numFmtId="0" fontId="0" fillId="0" borderId="1" xfId="0" applyBorder="1"/>
    <xf numFmtId="0" fontId="0" fillId="0" borderId="3" xfId="0" applyBorder="1"/>
    <xf numFmtId="0" fontId="0" fillId="0" borderId="0" xfId="0" applyAlignment="1">
      <alignment wrapText="1"/>
    </xf>
    <xf numFmtId="0" fontId="0" fillId="0" borderId="0" xfId="0" applyAlignment="1">
      <alignment horizontal="center" wrapText="1"/>
    </xf>
    <xf numFmtId="0" fontId="7" fillId="0" borderId="0" xfId="0" applyFont="1"/>
    <xf numFmtId="0" fontId="7" fillId="0" borderId="0" xfId="0" applyFont="1" applyAlignment="1">
      <alignment horizontal="center" wrapText="1"/>
    </xf>
    <xf numFmtId="0" fontId="0" fillId="9" borderId="3" xfId="0" applyFill="1" applyBorder="1" applyAlignment="1">
      <alignment horizontal="left" vertical="center" wrapText="1"/>
    </xf>
    <xf numFmtId="0" fontId="0" fillId="9" borderId="6" xfId="0" applyFill="1" applyBorder="1" applyAlignment="1">
      <alignment horizontal="left" vertical="center" wrapText="1"/>
    </xf>
    <xf numFmtId="0" fontId="0" fillId="11" borderId="6" xfId="0" applyFill="1" applyBorder="1" applyAlignment="1">
      <alignment horizontal="left" vertical="center" wrapText="1"/>
    </xf>
    <xf numFmtId="0" fontId="7" fillId="10" borderId="6" xfId="0" applyFont="1" applyFill="1" applyBorder="1" applyAlignment="1">
      <alignment horizontal="center" vertical="center" wrapText="1"/>
    </xf>
    <xf numFmtId="14" fontId="0" fillId="10" borderId="6" xfId="0" applyNumberFormat="1" applyFill="1" applyBorder="1" applyAlignment="1">
      <alignment horizontal="center" vertical="center" wrapText="1"/>
    </xf>
    <xf numFmtId="14" fontId="0" fillId="12" borderId="6" xfId="0" applyNumberFormat="1" applyFill="1" applyBorder="1" applyAlignment="1">
      <alignment horizontal="center" vertical="center" wrapText="1"/>
    </xf>
    <xf numFmtId="0" fontId="0" fillId="12" borderId="6" xfId="0" applyFill="1" applyBorder="1" applyAlignment="1">
      <alignment horizontal="center" vertical="center" wrapText="1"/>
    </xf>
    <xf numFmtId="0" fontId="0" fillId="10" borderId="6" xfId="0" applyFill="1" applyBorder="1" applyAlignment="1">
      <alignment horizontal="center" vertical="center" wrapText="1"/>
    </xf>
    <xf numFmtId="0" fontId="0" fillId="4" borderId="6" xfId="0" applyFill="1" applyBorder="1" applyAlignment="1">
      <alignment horizontal="center" vertical="center" wrapText="1"/>
    </xf>
    <xf numFmtId="0" fontId="0" fillId="0" borderId="6" xfId="0" applyBorder="1" applyAlignment="1">
      <alignment horizontal="center" vertical="center" wrapText="1"/>
    </xf>
    <xf numFmtId="0" fontId="0" fillId="9" borderId="10" xfId="0" applyFill="1" applyBorder="1" applyAlignment="1">
      <alignment horizontal="left" vertical="center" wrapText="1"/>
    </xf>
    <xf numFmtId="0" fontId="0" fillId="11" borderId="10" xfId="0" applyFill="1" applyBorder="1" applyAlignment="1">
      <alignment horizontal="left" vertical="center" wrapText="1"/>
    </xf>
    <xf numFmtId="0" fontId="0" fillId="4" borderId="6" xfId="0" applyFill="1" applyBorder="1" applyAlignment="1">
      <alignment horizontal="left" vertical="center" wrapText="1"/>
    </xf>
    <xf numFmtId="0" fontId="0" fillId="9" borderId="6" xfId="0" applyFill="1" applyBorder="1" applyAlignment="1">
      <alignment horizontal="center" vertical="center" wrapText="1"/>
    </xf>
    <xf numFmtId="49" fontId="0" fillId="9" borderId="6" xfId="0" applyNumberFormat="1" applyFill="1" applyBorder="1" applyAlignment="1">
      <alignment horizontal="left" vertical="center" wrapText="1"/>
    </xf>
    <xf numFmtId="0" fontId="0" fillId="11" borderId="6" xfId="0" applyFill="1" applyBorder="1" applyAlignment="1">
      <alignment horizontal="center" vertical="center" wrapText="1"/>
    </xf>
    <xf numFmtId="49" fontId="0" fillId="9" borderId="10" xfId="0" applyNumberFormat="1" applyFill="1" applyBorder="1" applyAlignment="1">
      <alignment horizontal="left" vertical="center" wrapText="1"/>
    </xf>
    <xf numFmtId="49" fontId="0" fillId="11" borderId="10" xfId="0" applyNumberFormat="1" applyFill="1" applyBorder="1" applyAlignment="1">
      <alignment horizontal="left" vertical="center" wrapText="1"/>
    </xf>
    <xf numFmtId="0" fontId="0" fillId="14" borderId="6" xfId="0" applyFill="1" applyBorder="1" applyAlignment="1">
      <alignment horizontal="center" vertical="center" wrapText="1"/>
    </xf>
    <xf numFmtId="0" fontId="0" fillId="14" borderId="6" xfId="0" applyFill="1" applyBorder="1" applyAlignment="1">
      <alignment horizontal="left" vertical="center" wrapText="1"/>
    </xf>
    <xf numFmtId="0" fontId="0" fillId="16" borderId="6" xfId="0" applyFill="1" applyBorder="1" applyAlignment="1">
      <alignment horizontal="left" vertical="center" wrapText="1"/>
    </xf>
    <xf numFmtId="0" fontId="0" fillId="17" borderId="6" xfId="0" applyFill="1" applyBorder="1" applyAlignment="1">
      <alignment horizontal="left" vertical="center" wrapText="1"/>
    </xf>
    <xf numFmtId="14" fontId="0" fillId="14" borderId="6" xfId="0" applyNumberFormat="1" applyFill="1" applyBorder="1" applyAlignment="1">
      <alignment horizontal="left" vertical="center" wrapText="1"/>
    </xf>
    <xf numFmtId="0" fontId="0" fillId="16" borderId="10" xfId="0" applyFill="1" applyBorder="1" applyAlignment="1">
      <alignment horizontal="left" vertical="center" wrapText="1"/>
    </xf>
    <xf numFmtId="0" fontId="0" fillId="17" borderId="10" xfId="0" applyFill="1" applyBorder="1" applyAlignment="1">
      <alignment horizontal="left" vertical="center" wrapText="1"/>
    </xf>
    <xf numFmtId="0" fontId="0" fillId="16" borderId="6" xfId="0" applyFill="1" applyBorder="1" applyAlignment="1">
      <alignment horizontal="center" vertical="center" wrapText="1"/>
    </xf>
    <xf numFmtId="0" fontId="0" fillId="0" borderId="6" xfId="0" applyBorder="1" applyAlignment="1">
      <alignment wrapText="1"/>
    </xf>
    <xf numFmtId="0" fontId="0" fillId="17" borderId="6" xfId="0" applyFill="1" applyBorder="1" applyAlignment="1">
      <alignment horizontal="center" vertical="center" wrapText="1"/>
    </xf>
    <xf numFmtId="0" fontId="0" fillId="0" borderId="7" xfId="0" applyBorder="1" applyAlignment="1">
      <alignment wrapText="1"/>
    </xf>
    <xf numFmtId="0" fontId="0" fillId="0" borderId="6" xfId="0" applyBorder="1" applyAlignment="1">
      <alignment horizont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0" fillId="0" borderId="0" xfId="0" applyAlignment="1">
      <alignment vertical="center" wrapText="1"/>
    </xf>
    <xf numFmtId="0" fontId="7" fillId="0" borderId="0" xfId="0" applyFont="1" applyAlignment="1">
      <alignment vertical="center" wrapText="1"/>
    </xf>
    <xf numFmtId="0" fontId="11" fillId="0" borderId="0" xfId="0" applyFont="1" applyAlignment="1">
      <alignment wrapText="1"/>
    </xf>
    <xf numFmtId="0" fontId="0" fillId="0" borderId="0" xfId="0" applyAlignment="1">
      <alignment vertical="top" wrapText="1"/>
    </xf>
    <xf numFmtId="0" fontId="0" fillId="9" borderId="16" xfId="0" applyFill="1" applyBorder="1" applyAlignment="1">
      <alignment horizontal="left" vertical="center" wrapText="1"/>
    </xf>
    <xf numFmtId="0" fontId="0" fillId="0" borderId="0" xfId="0" applyAlignment="1">
      <alignment vertical="top"/>
    </xf>
    <xf numFmtId="0" fontId="0" fillId="9" borderId="19" xfId="0" applyFill="1" applyBorder="1" applyAlignment="1">
      <alignment horizontal="left" vertical="center" wrapText="1"/>
    </xf>
    <xf numFmtId="0" fontId="0" fillId="0" borderId="15" xfId="0" applyBorder="1"/>
    <xf numFmtId="0" fontId="9" fillId="0" borderId="0" xfId="0" applyFont="1"/>
    <xf numFmtId="0" fontId="0" fillId="9" borderId="13" xfId="0" applyFill="1" applyBorder="1" applyAlignment="1">
      <alignment horizontal="left" vertical="center" wrapText="1"/>
    </xf>
    <xf numFmtId="0" fontId="2" fillId="0" borderId="0" xfId="1" applyFont="1" applyFill="1" applyBorder="1" applyAlignment="1">
      <alignment horizontal="center" vertical="center"/>
    </xf>
    <xf numFmtId="49" fontId="0" fillId="9" borderId="0" xfId="0" applyNumberFormat="1" applyFill="1" applyAlignment="1">
      <alignment horizontal="left" vertical="center" wrapText="1"/>
    </xf>
    <xf numFmtId="49" fontId="0" fillId="9" borderId="18" xfId="0" applyNumberFormat="1" applyFill="1" applyBorder="1" applyAlignment="1">
      <alignment horizontal="left" vertical="center" wrapText="1"/>
    </xf>
    <xf numFmtId="0" fontId="0" fillId="11" borderId="24" xfId="0" applyFill="1" applyBorder="1" applyAlignment="1">
      <alignment horizontal="center" vertical="center" wrapText="1"/>
    </xf>
    <xf numFmtId="0" fontId="0" fillId="9" borderId="19" xfId="0" applyFill="1" applyBorder="1" applyAlignment="1">
      <alignment horizontal="center" vertical="center" wrapText="1"/>
    </xf>
    <xf numFmtId="0" fontId="0" fillId="9" borderId="14" xfId="0" applyFill="1" applyBorder="1" applyAlignment="1">
      <alignment horizontal="center" vertical="center" wrapText="1"/>
    </xf>
    <xf numFmtId="0" fontId="0" fillId="9" borderId="24" xfId="0" applyFill="1" applyBorder="1" applyAlignment="1">
      <alignment horizontal="center" vertical="center" wrapText="1"/>
    </xf>
    <xf numFmtId="49" fontId="0" fillId="11" borderId="0" xfId="0" applyNumberFormat="1" applyFill="1" applyAlignment="1">
      <alignment horizontal="left" vertical="center" wrapText="1"/>
    </xf>
    <xf numFmtId="49" fontId="0" fillId="11" borderId="22" xfId="0" applyNumberFormat="1" applyFill="1" applyBorder="1" applyAlignment="1">
      <alignment horizontal="left" vertical="center" wrapText="1"/>
    </xf>
    <xf numFmtId="49" fontId="0" fillId="11" borderId="18" xfId="0" applyNumberFormat="1" applyFill="1" applyBorder="1" applyAlignment="1">
      <alignment horizontal="left" vertical="center" wrapText="1"/>
    </xf>
    <xf numFmtId="0" fontId="0" fillId="0" borderId="7" xfId="0" applyBorder="1" applyAlignment="1">
      <alignment horizontal="center" vertical="center" wrapText="1"/>
    </xf>
    <xf numFmtId="0" fontId="0" fillId="0" borderId="0" xfId="0"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0" fillId="0" borderId="23" xfId="0" applyBorder="1" applyAlignment="1">
      <alignment horizontal="center" vertical="center" wrapText="1"/>
    </xf>
    <xf numFmtId="0" fontId="0" fillId="0" borderId="14" xfId="0" applyBorder="1" applyAlignment="1">
      <alignment horizontal="center" vertical="center" wrapText="1"/>
    </xf>
    <xf numFmtId="0" fontId="0" fillId="0" borderId="24" xfId="0" applyBorder="1" applyAlignment="1">
      <alignment horizontal="center" vertical="center" wrapText="1"/>
    </xf>
    <xf numFmtId="0" fontId="7" fillId="0" borderId="0" xfId="0" applyFont="1" applyAlignment="1">
      <alignment vertical="top"/>
    </xf>
    <xf numFmtId="0" fontId="12" fillId="0" borderId="0" xfId="0" applyFont="1" applyAlignment="1">
      <alignment vertical="top"/>
    </xf>
    <xf numFmtId="0" fontId="7" fillId="18" borderId="0" xfId="0" applyFont="1" applyFill="1" applyAlignment="1">
      <alignment vertical="top"/>
    </xf>
    <xf numFmtId="0" fontId="0" fillId="18" borderId="0" xfId="0" applyFill="1"/>
    <xf numFmtId="0" fontId="0" fillId="20" borderId="0" xfId="0" applyFill="1"/>
    <xf numFmtId="0" fontId="13" fillId="20" borderId="0" xfId="0" applyFont="1" applyFill="1"/>
    <xf numFmtId="0" fontId="13" fillId="0" borderId="0" xfId="0" applyFont="1"/>
    <xf numFmtId="0" fontId="14" fillId="20" borderId="0" xfId="0" applyFont="1" applyFill="1"/>
    <xf numFmtId="0" fontId="15" fillId="20" borderId="0" xfId="0" applyFont="1" applyFill="1"/>
    <xf numFmtId="0" fontId="0" fillId="21" borderId="0" xfId="0" applyFill="1"/>
    <xf numFmtId="0" fontId="16" fillId="21" borderId="0" xfId="0" applyFont="1" applyFill="1" applyAlignment="1">
      <alignment vertical="center"/>
    </xf>
    <xf numFmtId="49" fontId="0" fillId="0" borderId="15" xfId="0" applyNumberFormat="1" applyBorder="1" applyAlignment="1">
      <alignment vertical="top" wrapText="1"/>
    </xf>
    <xf numFmtId="49" fontId="0" fillId="0" borderId="0" xfId="0" applyNumberFormat="1" applyAlignment="1">
      <alignment vertical="top" wrapText="1"/>
    </xf>
    <xf numFmtId="49" fontId="0" fillId="0" borderId="18" xfId="0" applyNumberFormat="1" applyBorder="1" applyAlignment="1">
      <alignment vertical="top" wrapText="1"/>
    </xf>
    <xf numFmtId="49" fontId="0" fillId="0" borderId="0" xfId="0" applyNumberFormat="1" applyAlignment="1">
      <alignment wrapText="1"/>
    </xf>
    <xf numFmtId="0" fontId="12" fillId="0" borderId="0" xfId="0" applyFont="1" applyAlignment="1">
      <alignment vertical="top" wrapText="1"/>
    </xf>
    <xf numFmtId="0" fontId="17" fillId="0" borderId="0" xfId="0" applyFont="1"/>
    <xf numFmtId="0" fontId="20" fillId="10" borderId="4" xfId="1" applyFont="1" applyFill="1" applyBorder="1" applyAlignment="1">
      <alignment horizontal="center" vertical="center" wrapText="1"/>
    </xf>
    <xf numFmtId="0" fontId="20" fillId="10" borderId="8" xfId="1" applyNumberFormat="1" applyFont="1" applyFill="1" applyBorder="1" applyAlignment="1">
      <alignment horizontal="center" vertical="center" wrapText="1"/>
    </xf>
    <xf numFmtId="0" fontId="20" fillId="10" borderId="9" xfId="1" applyNumberFormat="1" applyFont="1" applyFill="1" applyBorder="1" applyAlignment="1">
      <alignment horizontal="center" vertical="center" wrapText="1"/>
    </xf>
    <xf numFmtId="0" fontId="20" fillId="10" borderId="5" xfId="1" applyFont="1" applyFill="1" applyBorder="1" applyAlignment="1">
      <alignment horizontal="center" vertical="center" wrapText="1"/>
    </xf>
    <xf numFmtId="0" fontId="20" fillId="10" borderId="11" xfId="1" applyFont="1" applyFill="1" applyBorder="1" applyAlignment="1">
      <alignment horizontal="center" vertical="center" wrapText="1"/>
    </xf>
    <xf numFmtId="49" fontId="20" fillId="10" borderId="12" xfId="1" applyNumberFormat="1" applyFont="1" applyFill="1" applyBorder="1" applyAlignment="1">
      <alignment horizontal="center" vertical="center" wrapText="1"/>
    </xf>
    <xf numFmtId="0" fontId="20" fillId="15" borderId="6" xfId="1" applyFont="1" applyFill="1" applyBorder="1" applyAlignment="1">
      <alignment horizontal="center" vertical="center" wrapText="1"/>
    </xf>
    <xf numFmtId="2" fontId="21" fillId="15" borderId="6" xfId="1" applyNumberFormat="1" applyFont="1" applyFill="1" applyBorder="1" applyAlignment="1">
      <alignment horizontal="center" vertical="center" wrapText="1"/>
    </xf>
    <xf numFmtId="2" fontId="20" fillId="15" borderId="6" xfId="1" applyNumberFormat="1" applyFont="1" applyFill="1" applyBorder="1" applyAlignment="1">
      <alignment horizontal="center" vertical="center" wrapText="1"/>
    </xf>
    <xf numFmtId="0" fontId="20" fillId="13" borderId="6" xfId="1" applyFont="1" applyFill="1" applyBorder="1" applyAlignment="1">
      <alignment horizontal="center" vertical="center" wrapText="1"/>
    </xf>
    <xf numFmtId="0" fontId="20" fillId="10" borderId="17" xfId="1" applyNumberFormat="1" applyFont="1" applyFill="1" applyBorder="1" applyAlignment="1">
      <alignment horizontal="center" vertical="center" wrapText="1"/>
    </xf>
    <xf numFmtId="0" fontId="20" fillId="10" borderId="20" xfId="1" applyNumberFormat="1" applyFont="1" applyFill="1" applyBorder="1" applyAlignment="1">
      <alignment horizontal="center" vertical="center" wrapText="1"/>
    </xf>
    <xf numFmtId="0" fontId="20" fillId="10" borderId="14" xfId="1" applyFont="1" applyFill="1" applyBorder="1" applyAlignment="1">
      <alignment horizontal="center" vertical="center" wrapText="1"/>
    </xf>
    <xf numFmtId="0" fontId="20" fillId="10" borderId="17" xfId="1" applyFont="1" applyFill="1" applyBorder="1" applyAlignment="1">
      <alignment horizontal="center" vertical="center" wrapText="1"/>
    </xf>
    <xf numFmtId="0" fontId="18" fillId="22" borderId="6" xfId="0" applyFont="1" applyFill="1" applyBorder="1"/>
    <xf numFmtId="0" fontId="9" fillId="22" borderId="7" xfId="0" applyFont="1" applyFill="1" applyBorder="1"/>
    <xf numFmtId="0" fontId="9" fillId="22" borderId="6" xfId="0" applyFont="1" applyFill="1" applyBorder="1"/>
    <xf numFmtId="0" fontId="9" fillId="22" borderId="0" xfId="0" applyFont="1" applyFill="1"/>
    <xf numFmtId="0" fontId="9" fillId="22" borderId="21" xfId="0" applyFont="1" applyFill="1" applyBorder="1"/>
    <xf numFmtId="0" fontId="18" fillId="22" borderId="0" xfId="0" applyFont="1" applyFill="1"/>
    <xf numFmtId="0" fontId="9" fillId="22" borderId="10" xfId="0" applyFont="1" applyFill="1" applyBorder="1"/>
    <xf numFmtId="0" fontId="12" fillId="0" borderId="0" xfId="0" applyFont="1"/>
    <xf numFmtId="0" fontId="0" fillId="23" borderId="0" xfId="0" applyFill="1"/>
    <xf numFmtId="0" fontId="7" fillId="18" borderId="0" xfId="0" applyFont="1" applyFill="1"/>
    <xf numFmtId="0" fontId="25" fillId="0" borderId="0" xfId="0" applyFont="1" applyAlignment="1">
      <alignment horizontal="left"/>
    </xf>
    <xf numFmtId="0" fontId="26" fillId="23" borderId="0" xfId="0" applyFont="1" applyFill="1"/>
    <xf numFmtId="0" fontId="11" fillId="0" borderId="14" xfId="0" applyFont="1" applyBorder="1" applyAlignment="1">
      <alignment wrapText="1"/>
    </xf>
    <xf numFmtId="0" fontId="11" fillId="0" borderId="21" xfId="0" applyFont="1" applyBorder="1" applyAlignment="1">
      <alignment wrapText="1"/>
    </xf>
    <xf numFmtId="0" fontId="19" fillId="24" borderId="0" xfId="0" applyFont="1" applyFill="1" applyAlignment="1">
      <alignment horizontal="left" wrapText="1"/>
    </xf>
    <xf numFmtId="0" fontId="0" fillId="24" borderId="0" xfId="0" applyFill="1" applyAlignment="1">
      <alignment wrapText="1"/>
    </xf>
    <xf numFmtId="0" fontId="4" fillId="25" borderId="0" xfId="0" applyFont="1" applyFill="1" applyAlignment="1">
      <alignment vertical="center" wrapText="1"/>
    </xf>
    <xf numFmtId="0" fontId="0" fillId="26" borderId="0" xfId="0" applyFill="1"/>
    <xf numFmtId="0" fontId="2" fillId="27" borderId="0" xfId="1" applyFont="1" applyFill="1" applyBorder="1" applyAlignment="1">
      <alignment horizontal="center" vertical="center"/>
    </xf>
    <xf numFmtId="0" fontId="0" fillId="28" borderId="0" xfId="0" applyFill="1"/>
    <xf numFmtId="0" fontId="5" fillId="8" borderId="0" xfId="0" applyFont="1" applyFill="1"/>
    <xf numFmtId="0" fontId="0" fillId="0" borderId="0" xfId="0" applyAlignment="1">
      <alignment horizontal="right"/>
    </xf>
    <xf numFmtId="0" fontId="0" fillId="6" borderId="0" xfId="0" applyFill="1"/>
    <xf numFmtId="0" fontId="0" fillId="28" borderId="0" xfId="0" applyFill="1" applyAlignment="1">
      <alignment horizontal="right"/>
    </xf>
    <xf numFmtId="0" fontId="0" fillId="5" borderId="0" xfId="0" applyFill="1"/>
    <xf numFmtId="0" fontId="0" fillId="3" borderId="0" xfId="0" applyFill="1"/>
    <xf numFmtId="0" fontId="0" fillId="7" borderId="0" xfId="0" applyFill="1"/>
    <xf numFmtId="0" fontId="4" fillId="19" borderId="2" xfId="1" applyFont="1" applyFill="1" applyBorder="1" applyAlignment="1">
      <alignment horizontal="center" vertical="center"/>
    </xf>
    <xf numFmtId="0" fontId="0" fillId="24" borderId="0" xfId="0" applyFill="1"/>
    <xf numFmtId="0" fontId="7" fillId="0" borderId="0" xfId="0" applyFont="1" applyAlignment="1">
      <alignment vertical="top" wrapText="1"/>
    </xf>
    <xf numFmtId="0" fontId="27" fillId="0" borderId="0" xfId="0" applyFont="1"/>
    <xf numFmtId="0" fontId="24" fillId="0" borderId="0" xfId="0" applyFont="1"/>
    <xf numFmtId="49" fontId="24" fillId="0" borderId="0" xfId="0" applyNumberFormat="1" applyFont="1" applyAlignment="1">
      <alignment vertical="top" wrapText="1"/>
    </xf>
    <xf numFmtId="49" fontId="24" fillId="0" borderId="18" xfId="0" applyNumberFormat="1" applyFont="1" applyBorder="1" applyAlignment="1">
      <alignment vertical="top" wrapText="1"/>
    </xf>
    <xf numFmtId="0" fontId="0" fillId="11" borderId="24" xfId="0" applyFill="1" applyBorder="1" applyAlignment="1">
      <alignment horizontal="left" vertical="center" wrapText="1"/>
    </xf>
    <xf numFmtId="0" fontId="0" fillId="9" borderId="24" xfId="0" applyFill="1" applyBorder="1" applyAlignment="1">
      <alignment horizontal="left" vertical="center" wrapText="1"/>
    </xf>
    <xf numFmtId="0" fontId="0" fillId="9" borderId="14" xfId="0" applyFill="1" applyBorder="1" applyAlignment="1">
      <alignment horizontal="left" vertical="center" wrapText="1"/>
    </xf>
    <xf numFmtId="0" fontId="24" fillId="0" borderId="0" xfId="0" applyFont="1" applyAlignment="1">
      <alignment vertical="top" wrapText="1"/>
    </xf>
    <xf numFmtId="0" fontId="19" fillId="0" borderId="0" xfId="0" applyFont="1"/>
    <xf numFmtId="0" fontId="24" fillId="4" borderId="1" xfId="0" applyFont="1" applyFill="1" applyBorder="1"/>
    <xf numFmtId="2" fontId="0" fillId="0" borderId="0" xfId="0" applyNumberFormat="1"/>
    <xf numFmtId="0" fontId="25" fillId="0" borderId="0" xfId="0" applyFont="1"/>
    <xf numFmtId="0" fontId="0" fillId="22" borderId="0" xfId="0" applyFill="1"/>
    <xf numFmtId="0" fontId="18" fillId="24" borderId="0" xfId="0" applyFont="1" applyFill="1" applyAlignment="1">
      <alignment horizontal="left"/>
    </xf>
    <xf numFmtId="0" fontId="22" fillId="20" borderId="0" xfId="0" applyFont="1" applyFill="1" applyAlignment="1">
      <alignment horizontal="left" vertical="center" wrapText="1"/>
    </xf>
    <xf numFmtId="0" fontId="25" fillId="0" borderId="0" xfId="0" applyFont="1" applyAlignment="1">
      <alignment horizontal="left"/>
    </xf>
    <xf numFmtId="0" fontId="18" fillId="22" borderId="25" xfId="0" applyFont="1" applyFill="1" applyBorder="1" applyAlignment="1">
      <alignment horizontal="left"/>
    </xf>
    <xf numFmtId="0" fontId="18" fillId="22" borderId="0" xfId="0" applyFont="1" applyFill="1" applyAlignment="1">
      <alignment horizontal="left"/>
    </xf>
    <xf numFmtId="0" fontId="8" fillId="0" borderId="0" xfId="0" applyFont="1" applyAlignment="1">
      <alignment horizontal="center" wrapText="1"/>
    </xf>
    <xf numFmtId="0" fontId="10" fillId="9" borderId="14"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10" fillId="14" borderId="14" xfId="0" applyFont="1" applyFill="1" applyBorder="1" applyAlignment="1">
      <alignment horizontal="center" vertical="center" wrapText="1"/>
    </xf>
    <xf numFmtId="0" fontId="10" fillId="16" borderId="14" xfId="0" applyFont="1" applyFill="1" applyBorder="1" applyAlignment="1">
      <alignment horizontal="center" vertical="center" wrapText="1"/>
    </xf>
    <xf numFmtId="0" fontId="18" fillId="24" borderId="0" xfId="0" applyFont="1" applyFill="1" applyAlignment="1">
      <alignment horizontal="left" wrapText="1"/>
    </xf>
    <xf numFmtId="0" fontId="19" fillId="24" borderId="0" xfId="0" applyFont="1" applyFill="1" applyAlignment="1">
      <alignment horizontal="left" wrapText="1"/>
    </xf>
  </cellXfs>
  <cellStyles count="2">
    <cellStyle name="40 % - Aksentti1" xfId="1" builtinId="31"/>
    <cellStyle name="Normaali" xfId="0" builtinId="0"/>
  </cellStyles>
  <dxfs count="62">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numFmt numFmtId="0" formatCode="General"/>
      <protection locked="1" hidden="0"/>
    </dxf>
    <dxf>
      <numFmt numFmtId="2" formatCode="0.00"/>
      <protection locked="1" hidden="0"/>
    </dxf>
    <dxf>
      <numFmt numFmtId="2" formatCode="0.00"/>
      <protection locked="1" hidden="0"/>
    </dxf>
    <dxf>
      <numFmt numFmtId="0" formatCode="General"/>
      <protection locked="1" hidden="0"/>
    </dxf>
    <dxf>
      <protection locked="1" hidden="0"/>
    </dxf>
    <dxf>
      <alignment horizontal="general" vertical="top" textRotation="0" indent="0" justifyLastLine="0" shrinkToFit="0" readingOrder="0"/>
    </dxf>
    <dxf>
      <alignment horizontal="general" vertical="top" textRotation="0" wrapText="0" indent="0" justifyLastLine="0" shrinkToFit="0" readingOrder="0"/>
    </dxf>
    <dxf>
      <border outline="0">
        <top style="thin">
          <color theme="4" tint="0.39997558519241921"/>
        </top>
      </border>
    </dxf>
    <dxf>
      <border outline="0">
        <top style="thin">
          <color indexed="64"/>
        </top>
        <bottom style="thin">
          <color theme="4" tint="0.39997558519241921"/>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theme="4"/>
        </patternFill>
      </fill>
      <alignment horizontal="center" vertical="center" textRotation="0" wrapText="0"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vertical="top" textRotation="0" indent="0" justifyLastLine="0" shrinkToFit="0" readingOrder="0"/>
    </dxf>
    <dxf>
      <font>
        <strike val="0"/>
        <outline val="0"/>
        <shadow val="0"/>
        <u val="none"/>
        <vertAlign val="baseline"/>
        <sz val="14"/>
        <color theme="1"/>
        <name val="Calibri"/>
        <family val="2"/>
        <scheme val="minor"/>
      </font>
      <alignment vertical="top" textRotation="0" indent="0" justifyLastLine="0" shrinkToFit="0" readingOrder="0"/>
    </dxf>
    <dxf>
      <fill>
        <patternFill patternType="solid">
          <fgColor indexed="64"/>
          <bgColor theme="5" tint="-0.249977111117893"/>
        </patternFill>
      </fill>
    </dxf>
    <dxf>
      <fill>
        <patternFill patternType="solid">
          <fgColor theme="4" tint="0.79998168889431442"/>
          <bgColor theme="4" tint="0.79998168889431442"/>
        </patternFill>
      </fill>
      <alignment horizontal="center" vertical="center" textRotation="0" wrapText="1" indent="0" justifyLastLine="0" shrinkToFit="0" readingOrder="0"/>
      <border diagonalUp="0" diagonalDown="0" outline="0">
        <left/>
        <right/>
        <top style="thin">
          <color theme="4" tint="0.39997558519241921"/>
        </top>
        <bottom style="thin">
          <color theme="4" tint="0.39997558519241921"/>
        </bottom>
      </border>
    </dxf>
    <dxf>
      <fill>
        <patternFill patternType="solid">
          <fgColor theme="4" tint="0.79998168889431442"/>
          <bgColor theme="4" tint="0.79998168889431442"/>
        </patternFill>
      </fill>
      <alignment horizontal="center" vertical="center" textRotation="0" wrapText="1" indent="0" justifyLastLine="0" shrinkToFit="0" readingOrder="0"/>
      <border diagonalUp="0" diagonalDown="0" outline="0">
        <left/>
        <right/>
        <top style="thin">
          <color theme="4" tint="0.39997558519241921"/>
        </top>
        <bottom style="thin">
          <color theme="4" tint="0.39997558519241921"/>
        </bottom>
      </border>
    </dxf>
    <dxf>
      <fill>
        <patternFill patternType="solid">
          <fgColor theme="4" tint="0.79998168889431442"/>
          <bgColor theme="4" tint="0.79998168889431442"/>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ill>
        <patternFill patternType="solid">
          <fgColor theme="4" tint="0.79998168889431442"/>
          <bgColor theme="4" tint="0.79998168889431442"/>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ill>
        <patternFill patternType="solid">
          <fgColor theme="4" tint="0.79998168889431442"/>
          <bgColor theme="4" tint="0.79998168889431442"/>
        </patternFill>
      </fill>
      <alignment horizontal="center" vertical="center" textRotation="0" wrapText="1" indent="0" justifyLastLine="0" shrinkToFit="0" readingOrder="0"/>
      <border diagonalUp="0" diagonalDown="0" outline="0">
        <left/>
        <right/>
        <top style="thin">
          <color theme="4" tint="0.39997558519241921"/>
        </top>
        <bottom style="thin">
          <color theme="4" tint="0.39997558519241921"/>
        </bottom>
      </border>
    </dxf>
    <dxf>
      <fill>
        <patternFill patternType="solid">
          <fgColor theme="4" tint="0.79998168889431442"/>
          <bgColor theme="4" tint="0.79998168889431442"/>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numFmt numFmtId="0" formatCode="General"/>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numFmt numFmtId="30" formatCode="@"/>
      <fill>
        <patternFill patternType="solid">
          <fgColor theme="4" tint="0.79998168889431442"/>
          <bgColor theme="4" tint="0.79998168889431442"/>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ill>
        <patternFill patternType="solid">
          <fgColor theme="4" tint="0.79998168889431442"/>
          <bgColor theme="4" tint="0.79998168889431442"/>
        </patternFill>
      </fill>
      <alignment horizontal="center" vertical="center" textRotation="0" wrapText="1" indent="0" justifyLastLine="0" shrinkToFit="0" readingOrder="0"/>
      <border diagonalUp="0" diagonalDown="0" outline="0">
        <left/>
        <right/>
        <top style="thin">
          <color theme="4" tint="0.39997558519241921"/>
        </top>
        <bottom style="thin">
          <color theme="4" tint="0.39997558519241921"/>
        </bottom>
      </border>
    </dxf>
    <dxf>
      <fill>
        <patternFill patternType="solid">
          <fgColor indexed="64"/>
          <bgColor theme="9" tint="0.79998168889431442"/>
        </patternFill>
      </fill>
      <alignment horizontal="left" vertical="center" textRotation="0" wrapText="1" indent="0" justifyLastLine="0" shrinkToFit="0" readingOrder="0"/>
      <border diagonalUp="0" diagonalDown="0">
        <left style="thin">
          <color theme="0"/>
        </left>
        <right style="thin">
          <color theme="0"/>
        </right>
        <top/>
        <bottom style="thin">
          <color theme="0"/>
        </bottom>
        <vertical/>
        <horizontal/>
      </border>
    </dxf>
    <dxf>
      <fill>
        <patternFill patternType="solid">
          <fgColor theme="4" tint="0.79998168889431442"/>
          <bgColor theme="4" tint="0.79998168889431442"/>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ill>
        <patternFill patternType="solid">
          <fgColor theme="4" tint="0.79998168889431442"/>
          <bgColor theme="4" tint="0.79998168889431442"/>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ill>
        <patternFill patternType="solid">
          <fgColor theme="4" tint="0.79998168889431442"/>
          <bgColor theme="4" tint="0.79998168889431442"/>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ill>
        <patternFill patternType="solid">
          <fgColor theme="4" tint="0.79998168889431442"/>
          <bgColor theme="4" tint="0.79998168889431442"/>
        </patternFill>
      </fill>
      <alignment horizontal="left" vertical="center" textRotation="0" wrapText="1" indent="0" justifyLastLine="0" shrinkToFit="0" readingOrder="0"/>
      <border diagonalUp="0" diagonalDown="0">
        <left/>
        <right/>
        <top style="thin">
          <color theme="4" tint="0.39997558519241921"/>
        </top>
        <bottom style="thin">
          <color theme="4" tint="0.39997558519241921"/>
        </bottom>
        <vertical/>
        <horizontal/>
      </border>
    </dxf>
    <dxf>
      <fill>
        <patternFill patternType="solid">
          <fgColor theme="4" tint="0.79998168889431442"/>
          <bgColor theme="4" tint="0.79998168889431442"/>
        </patternFill>
      </fill>
      <alignment horizontal="center" vertical="center" textRotation="0" wrapText="1" indent="0" justifyLastLine="0" shrinkToFit="0" readingOrder="0"/>
      <border diagonalUp="0" diagonalDown="0" outline="0">
        <left/>
        <right/>
        <top style="thin">
          <color theme="4" tint="0.39997558519241921"/>
        </top>
        <bottom style="thin">
          <color theme="4" tint="0.39997558519241921"/>
        </bottom>
      </border>
    </dxf>
    <dxf>
      <font>
        <b/>
      </font>
      <numFmt numFmtId="19" formatCode="d/m/yyyy"/>
      <fill>
        <patternFill patternType="solid">
          <fgColor theme="4" tint="0.79998168889431442"/>
          <bgColor theme="4" tint="0.79998168889431442"/>
        </patternFill>
      </fill>
      <alignment horizontal="center" vertical="center" textRotation="0" wrapText="1"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border outline="0">
        <top style="thin">
          <color theme="4" tint="0.39997558519241921"/>
        </top>
      </border>
    </dxf>
    <dxf>
      <border outline="0">
        <top style="thin">
          <color indexed="64"/>
        </top>
        <bottom style="thin">
          <color theme="4" tint="0.39997558519241921"/>
        </bottom>
      </border>
    </dxf>
    <dxf>
      <fill>
        <patternFill patternType="solid">
          <fgColor theme="4" tint="0.79998168889431442"/>
          <bgColor theme="4" tint="0.79998168889431442"/>
        </patternFill>
      </fill>
      <alignment horizontal="lef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auto="1"/>
        <name val="Calibri"/>
        <family val="2"/>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EAE1EB"/>
      <color rgb="FF33CCCC"/>
      <color rgb="FF66FFFF"/>
      <color rgb="FF79D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66598</xdr:colOff>
      <xdr:row>21</xdr:row>
      <xdr:rowOff>11640</xdr:rowOff>
    </xdr:from>
    <xdr:to>
      <xdr:col>6</xdr:col>
      <xdr:colOff>19352</xdr:colOff>
      <xdr:row>26</xdr:row>
      <xdr:rowOff>15914</xdr:rowOff>
    </xdr:to>
    <xdr:pic>
      <xdr:nvPicPr>
        <xdr:cNvPr id="2" name="Picture 1">
          <a:extLst>
            <a:ext uri="{FF2B5EF4-FFF2-40B4-BE49-F238E27FC236}">
              <a16:creationId xmlns:a16="http://schemas.microsoft.com/office/drawing/2014/main" id="{960DB7A6-84C2-D250-C617-1A6B7F1D30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21931" y="6308723"/>
          <a:ext cx="1168991" cy="9366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307975</xdr:colOff>
      <xdr:row>21</xdr:row>
      <xdr:rowOff>161003</xdr:rowOff>
    </xdr:from>
    <xdr:to>
      <xdr:col>3</xdr:col>
      <xdr:colOff>210987</xdr:colOff>
      <xdr:row>25</xdr:row>
      <xdr:rowOff>1730</xdr:rowOff>
    </xdr:to>
    <xdr:pic>
      <xdr:nvPicPr>
        <xdr:cNvPr id="3" name="Picture 2">
          <a:extLst>
            <a:ext uri="{FF2B5EF4-FFF2-40B4-BE49-F238E27FC236}">
              <a16:creationId xmlns:a16="http://schemas.microsoft.com/office/drawing/2014/main" id="{A28301E7-AF5E-942E-5707-E738EB60B75E}"/>
            </a:ext>
          </a:extLst>
        </xdr:cNvPr>
        <xdr:cNvPicPr>
          <a:picLocks noChangeAspect="1"/>
        </xdr:cNvPicPr>
      </xdr:nvPicPr>
      <xdr:blipFill>
        <a:blip xmlns:r="http://schemas.openxmlformats.org/officeDocument/2006/relationships" r:embed="rId2"/>
        <a:stretch>
          <a:fillRect/>
        </a:stretch>
      </xdr:blipFill>
      <xdr:spPr>
        <a:xfrm>
          <a:off x="307975" y="6648586"/>
          <a:ext cx="1744512" cy="598494"/>
        </a:xfrm>
        <a:prstGeom prst="rect">
          <a:avLst/>
        </a:prstGeom>
      </xdr:spPr>
    </xdr:pic>
    <xdr:clientData/>
  </xdr:twoCellAnchor>
  <xdr:twoCellAnchor>
    <xdr:from>
      <xdr:col>0</xdr:col>
      <xdr:colOff>222250</xdr:colOff>
      <xdr:row>26</xdr:row>
      <xdr:rowOff>101600</xdr:rowOff>
    </xdr:from>
    <xdr:to>
      <xdr:col>7</xdr:col>
      <xdr:colOff>314854</xdr:colOff>
      <xdr:row>28</xdr:row>
      <xdr:rowOff>136098</xdr:rowOff>
    </xdr:to>
    <xdr:sp macro="" textlink="">
      <xdr:nvSpPr>
        <xdr:cNvPr id="4" name="TextBox 10">
          <a:extLst>
            <a:ext uri="{FF2B5EF4-FFF2-40B4-BE49-F238E27FC236}">
              <a16:creationId xmlns:a16="http://schemas.microsoft.com/office/drawing/2014/main" id="{834DEBC8-A6AE-6509-77CF-B98607A75273}"/>
            </a:ext>
          </a:extLst>
        </xdr:cNvPr>
        <xdr:cNvSpPr txBox="1"/>
      </xdr:nvSpPr>
      <xdr:spPr>
        <a:xfrm>
          <a:off x="222250" y="7541683"/>
          <a:ext cx="4389437" cy="415498"/>
        </a:xfrm>
        <a:prstGeom prst="rect">
          <a:avLst/>
        </a:prstGeom>
        <a:no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fi-FI" sz="1050">
              <a:solidFill>
                <a:schemeClr val="tx2"/>
              </a:solidFill>
              <a:ea typeface="Aptos" panose="020B0004020202020204" pitchFamily="34" charset="0"/>
              <a:cs typeface="Aptos" panose="020B0004020202020204" pitchFamily="34" charset="0"/>
            </a:rPr>
            <a:t>R</a:t>
          </a:r>
          <a:r>
            <a:rPr lang="fi-FI" sz="1050">
              <a:solidFill>
                <a:schemeClr val="tx2"/>
              </a:solidFill>
              <a:effectLst/>
              <a:ea typeface="Aptos" panose="020B0004020202020204" pitchFamily="34" charset="0"/>
              <a:cs typeface="Aptos" panose="020B0004020202020204" pitchFamily="34" charset="0"/>
            </a:rPr>
            <a:t>ahoittajina maa- ja metsätalousministeriö (rahoittaja)/Etelä-Savon ELY-keskus (rahoituspäätös) ja Vesihuoltolaitosten kehittämisrahasto.</a:t>
          </a:r>
          <a:endParaRPr lang="fi-FI" sz="1050">
            <a:solidFill>
              <a:schemeClr val="tx2"/>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295275</xdr:colOff>
      <xdr:row>2</xdr:row>
      <xdr:rowOff>57150</xdr:rowOff>
    </xdr:from>
    <xdr:to>
      <xdr:col>14</xdr:col>
      <xdr:colOff>1314450</xdr:colOff>
      <xdr:row>7</xdr:row>
      <xdr:rowOff>76200</xdr:rowOff>
    </xdr:to>
    <xdr:sp macro="" textlink="">
      <xdr:nvSpPr>
        <xdr:cNvPr id="2" name="TextBox 1">
          <a:extLst>
            <a:ext uri="{FF2B5EF4-FFF2-40B4-BE49-F238E27FC236}">
              <a16:creationId xmlns:a16="http://schemas.microsoft.com/office/drawing/2014/main" id="{0BD33E0A-F0AC-5939-FFF0-F5C98D271FA7}"/>
            </a:ext>
          </a:extLst>
        </xdr:cNvPr>
        <xdr:cNvSpPr txBox="1"/>
      </xdr:nvSpPr>
      <xdr:spPr>
        <a:xfrm>
          <a:off x="2114550" y="438150"/>
          <a:ext cx="17821275" cy="9715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i-FI" sz="1100" b="1"/>
        </a:p>
        <a:p>
          <a:r>
            <a:rPr lang="fi-FI" sz="1100" b="0"/>
            <a:t>Riskinhallintatyökalu</a:t>
          </a:r>
          <a:r>
            <a:rPr lang="fi-FI" sz="1100" b="0" baseline="0"/>
            <a:t> on jaettu kolmeen tärkeään riskienhallinnan prosessin osaan: Riskin tunnistaminen ja analysointi, riskin arviointi ja riskin käsittely</a:t>
          </a:r>
          <a:endParaRPr lang="fi-FI" sz="1100" b="0"/>
        </a:p>
        <a:p>
          <a:r>
            <a:rPr lang="fi-FI" sz="1100" b="0"/>
            <a:t>Tällä sivulla voit muokata taulukon sisältöä muuten vapaasti, mutta joitain</a:t>
          </a:r>
          <a:r>
            <a:rPr lang="fi-FI" sz="1100" b="0" baseline="0"/>
            <a:t> rajoituksia käsittelylle on.</a:t>
          </a:r>
        </a:p>
        <a:p>
          <a:r>
            <a:rPr lang="fi-FI" sz="1100" b="0"/>
            <a:t>- Älä syötä</a:t>
          </a:r>
          <a:r>
            <a:rPr lang="fi-FI" sz="1100" b="0" baseline="0"/>
            <a:t> manuaalisesti arvoa riskitasolle, silloin automaattinen laskukaava todennäköisyydestä ja vaikutuksesta rikkoontuu.</a:t>
          </a:r>
        </a:p>
        <a:p>
          <a:r>
            <a:rPr lang="fi-FI" sz="1100" b="0" baseline="0"/>
            <a:t>- Älä mielellään tee muutoksia taulukon rakenteeseen (vaihda sarakkeiden paikkoja yms.), sillä jotkin ominaisuudet voivat rikkoutua. Tosin voit kokeilla tehdä mieleisiä muutoksia, mutta muista myös kumota ne mikäli ominaisuuksia rikkoutuu.</a:t>
          </a:r>
          <a:endParaRPr lang="fi-FI" sz="1100" b="0"/>
        </a:p>
      </xdr:txBody>
    </xdr:sp>
    <xdr:clientData/>
  </xdr:twoCellAnchor>
  <xdr:twoCellAnchor>
    <xdr:from>
      <xdr:col>2</xdr:col>
      <xdr:colOff>247651</xdr:colOff>
      <xdr:row>0</xdr:row>
      <xdr:rowOff>133350</xdr:rowOff>
    </xdr:from>
    <xdr:to>
      <xdr:col>4</xdr:col>
      <xdr:colOff>1466850</xdr:colOff>
      <xdr:row>3</xdr:row>
      <xdr:rowOff>123825</xdr:rowOff>
    </xdr:to>
    <xdr:sp macro="" textlink="">
      <xdr:nvSpPr>
        <xdr:cNvPr id="3" name="TextBox 2">
          <a:extLst>
            <a:ext uri="{FF2B5EF4-FFF2-40B4-BE49-F238E27FC236}">
              <a16:creationId xmlns:a16="http://schemas.microsoft.com/office/drawing/2014/main" id="{B95DB988-1863-1DF8-1121-DDF1DBB1A72A}"/>
            </a:ext>
          </a:extLst>
        </xdr:cNvPr>
        <xdr:cNvSpPr txBox="1"/>
      </xdr:nvSpPr>
      <xdr:spPr>
        <a:xfrm>
          <a:off x="2066926" y="133350"/>
          <a:ext cx="4038599" cy="56197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2800" b="1">
              <a:latin typeface="Arial" panose="020B0604020202020204" pitchFamily="34" charset="0"/>
              <a:cs typeface="Arial" panose="020B0604020202020204" pitchFamily="34" charset="0"/>
            </a:rPr>
            <a:t>Riskienhallintatyökalu</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333375</xdr:colOff>
      <xdr:row>3</xdr:row>
      <xdr:rowOff>19051</xdr:rowOff>
    </xdr:from>
    <xdr:to>
      <xdr:col>10</xdr:col>
      <xdr:colOff>47625</xdr:colOff>
      <xdr:row>9</xdr:row>
      <xdr:rowOff>104775</xdr:rowOff>
    </xdr:to>
    <xdr:sp macro="" textlink="">
      <xdr:nvSpPr>
        <xdr:cNvPr id="2" name="TextBox 1">
          <a:extLst>
            <a:ext uri="{FF2B5EF4-FFF2-40B4-BE49-F238E27FC236}">
              <a16:creationId xmlns:a16="http://schemas.microsoft.com/office/drawing/2014/main" id="{06CA1587-B6E4-4999-90AC-F27975B40B97}"/>
            </a:ext>
          </a:extLst>
        </xdr:cNvPr>
        <xdr:cNvSpPr txBox="1"/>
      </xdr:nvSpPr>
      <xdr:spPr>
        <a:xfrm>
          <a:off x="7200900" y="590551"/>
          <a:ext cx="3981450" cy="1228724"/>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t>Tällä sivulla voit muokata</a:t>
          </a:r>
          <a:r>
            <a:rPr lang="fi-FI" sz="1100" b="1" baseline="0"/>
            <a:t> taulukoiden sisältöä vapaasti. </a:t>
          </a:r>
          <a:r>
            <a:rPr lang="fi-FI" sz="1100" b="1">
              <a:solidFill>
                <a:schemeClr val="dk1"/>
              </a:solidFill>
              <a:effectLst/>
              <a:latin typeface="+mn-lt"/>
              <a:ea typeface="+mn-ea"/>
              <a:cs typeface="+mn-cs"/>
            </a:rPr>
            <a:t>Huomioithan, että taulukoihin syötetyt arvot ovat käytettävissä</a:t>
          </a:r>
          <a:r>
            <a:rPr lang="fi-FI" sz="1100" b="1" baseline="0">
              <a:solidFill>
                <a:schemeClr val="dk1"/>
              </a:solidFill>
              <a:effectLst/>
              <a:latin typeface="+mn-lt"/>
              <a:ea typeface="+mn-ea"/>
              <a:cs typeface="+mn-cs"/>
            </a:rPr>
            <a:t> myöhemmin alasvetovalikoissa Riskienhallintatyökalussa.</a:t>
          </a:r>
        </a:p>
        <a:p>
          <a:endParaRPr lang="fi-FI" sz="1100" b="1" baseline="0">
            <a:solidFill>
              <a:schemeClr val="dk1"/>
            </a:solidFill>
            <a:effectLst/>
            <a:latin typeface="+mn-lt"/>
            <a:ea typeface="+mn-ea"/>
            <a:cs typeface="+mn-cs"/>
          </a:endParaRPr>
        </a:p>
        <a:p>
          <a:r>
            <a:rPr lang="fi-FI" sz="1100" b="1" baseline="0">
              <a:solidFill>
                <a:schemeClr val="dk1"/>
              </a:solidFill>
              <a:effectLst/>
              <a:latin typeface="+mn-lt"/>
              <a:ea typeface="+mn-ea"/>
              <a:cs typeface="+mn-cs"/>
            </a:rPr>
            <a:t>Sivun taulukko antaa vaihtoehdot Riskienhallintatyökalun  ''Järjestelmä tai toiminto, johon uhka kohdistuu'' -kohtaan.</a:t>
          </a:r>
          <a:endParaRPr lang="fi-FI"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9</xdr:row>
      <xdr:rowOff>116417</xdr:rowOff>
    </xdr:from>
    <xdr:to>
      <xdr:col>7</xdr:col>
      <xdr:colOff>234950</xdr:colOff>
      <xdr:row>12</xdr:row>
      <xdr:rowOff>84666</xdr:rowOff>
    </xdr:to>
    <xdr:sp macro="" textlink="">
      <xdr:nvSpPr>
        <xdr:cNvPr id="2" name="TextBox 1">
          <a:extLst>
            <a:ext uri="{FF2B5EF4-FFF2-40B4-BE49-F238E27FC236}">
              <a16:creationId xmlns:a16="http://schemas.microsoft.com/office/drawing/2014/main" id="{F2583A88-2A24-41C0-89CF-1DEF5E0A1699}"/>
            </a:ext>
          </a:extLst>
        </xdr:cNvPr>
        <xdr:cNvSpPr txBox="1"/>
      </xdr:nvSpPr>
      <xdr:spPr>
        <a:xfrm>
          <a:off x="11197167" y="2719917"/>
          <a:ext cx="4150783" cy="1259416"/>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t>Tällä sivulla voit muokata taulukoiden</a:t>
          </a:r>
          <a:r>
            <a:rPr lang="fi-FI" sz="1100" b="1" baseline="0"/>
            <a:t> sisältöä vapaasti</a:t>
          </a:r>
          <a:r>
            <a:rPr lang="fi-FI" sz="1100" b="1"/>
            <a:t>. Huomioithan, että taulukoihin syötetyt arvot ovat käytettävissä</a:t>
          </a:r>
          <a:r>
            <a:rPr lang="fi-FI" sz="1100" b="1" baseline="0"/>
            <a:t> myöhemmin alasvetovalikoissa Riskienhallintatyökalussa</a:t>
          </a:r>
          <a:r>
            <a:rPr lang="fi-FI" sz="1100" b="1"/>
            <a:t>.</a:t>
          </a:r>
        </a:p>
        <a:p>
          <a:endParaRPr lang="fi-FI" sz="1100" b="1"/>
        </a:p>
        <a:p>
          <a:r>
            <a:rPr lang="fi-FI" sz="1100" b="1"/>
            <a:t>Tämä sivu antaa vaihtoehdot Riskienhallintatyökalun ''Uhka'' -kohtaan.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561975</xdr:colOff>
      <xdr:row>10</xdr:row>
      <xdr:rowOff>95250</xdr:rowOff>
    </xdr:from>
    <xdr:to>
      <xdr:col>12</xdr:col>
      <xdr:colOff>4362450</xdr:colOff>
      <xdr:row>18</xdr:row>
      <xdr:rowOff>114300</xdr:rowOff>
    </xdr:to>
    <xdr:sp macro="" textlink="">
      <xdr:nvSpPr>
        <xdr:cNvPr id="2" name="TextBox 1">
          <a:extLst>
            <a:ext uri="{FF2B5EF4-FFF2-40B4-BE49-F238E27FC236}">
              <a16:creationId xmlns:a16="http://schemas.microsoft.com/office/drawing/2014/main" id="{41C6017A-9623-8445-3E30-3ABDE92E83EE}"/>
            </a:ext>
          </a:extLst>
        </xdr:cNvPr>
        <xdr:cNvSpPr txBox="1"/>
      </xdr:nvSpPr>
      <xdr:spPr>
        <a:xfrm>
          <a:off x="10439400" y="2019300"/>
          <a:ext cx="5600700" cy="135255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baseline="0"/>
            <a:t>Uhkien todennäköisyyksien, vaikutusten ja riskitasojen värien ja arvojen muuttaminen tällä sivulla ei vaikuta Riskienhallintatyökaluun. Mikäli värejä ja arvoja halutaan muokata tulee se tehdä Riskienhallintatyökalu -välilehdellä "Conditional Formatting" asetusten säännöistä. Tämä vaatii jonkin verran teknisen tason ymmärrystä, joten sitä ei lähtökohtaisesti suositella.</a:t>
          </a:r>
        </a:p>
        <a:p>
          <a:endParaRPr lang="fi-FI" sz="1100" b="1" baseline="0"/>
        </a:p>
        <a:p>
          <a:r>
            <a:rPr lang="fi-FI" sz="1100" b="1" baseline="0"/>
            <a:t>Voit siis tuoda tänne oman organisaatiosi määritelmät riskien arvioimiselle.</a:t>
          </a:r>
          <a:endParaRPr lang="fi-FI" sz="11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114300</xdr:colOff>
      <xdr:row>1</xdr:row>
      <xdr:rowOff>171450</xdr:rowOff>
    </xdr:from>
    <xdr:to>
      <xdr:col>11</xdr:col>
      <xdr:colOff>371475</xdr:colOff>
      <xdr:row>5</xdr:row>
      <xdr:rowOff>466724</xdr:rowOff>
    </xdr:to>
    <xdr:sp macro="" textlink="">
      <xdr:nvSpPr>
        <xdr:cNvPr id="2" name="TextBox 1">
          <a:extLst>
            <a:ext uri="{FF2B5EF4-FFF2-40B4-BE49-F238E27FC236}">
              <a16:creationId xmlns:a16="http://schemas.microsoft.com/office/drawing/2014/main" id="{FCE59235-BEBA-4CDC-AAB5-D610A7681878}"/>
            </a:ext>
          </a:extLst>
        </xdr:cNvPr>
        <xdr:cNvSpPr txBox="1"/>
      </xdr:nvSpPr>
      <xdr:spPr>
        <a:xfrm>
          <a:off x="11487150" y="361950"/>
          <a:ext cx="3914775" cy="2019299"/>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t>Tällä sivulla voit muokata taulukoiden sisältöä vapaasti. Huomioithan, että taulukoihin syötetyt arvot ovat käytettävissä</a:t>
          </a:r>
          <a:r>
            <a:rPr lang="fi-FI" sz="1100" b="1" baseline="0"/>
            <a:t> myöhemmin alasvetovalikoissa Riskienhallintatyökalussa.</a:t>
          </a:r>
        </a:p>
        <a:p>
          <a:endParaRPr lang="fi-FI" sz="1100" b="1" baseline="0"/>
        </a:p>
        <a:p>
          <a:r>
            <a:rPr lang="fi-FI" sz="1100" b="1" baseline="0"/>
            <a:t>Tämä listaus antaa vaihtoehdot Riskienhallintatyökalun ''Riskin käsittely'' sekä ''Uusi hallintakeino'' -osiolle.</a:t>
          </a:r>
          <a:r>
            <a:rPr lang="fi-FI" sz="1100" b="1"/>
            <a:t> </a:t>
          </a:r>
        </a:p>
        <a:p>
          <a:endParaRPr lang="fi-FI" sz="1100" b="1"/>
        </a:p>
        <a:p>
          <a:r>
            <a:rPr lang="fi-FI" sz="1100" b="1"/>
            <a:t>Vinkki! Kun määrittelet nykyisiä hallintakeinoja riskienhallintatyökaluun, voit käyttää listaa</a:t>
          </a:r>
          <a:r>
            <a:rPr lang="fi-FI" sz="1100" b="1" baseline="0"/>
            <a:t> apuna.</a:t>
          </a:r>
          <a:r>
            <a:rPr lang="fi-FI" sz="1100" b="1"/>
            <a:t> Tehokkainta on kuitenkin kirjata ruutuun olemassa olevat</a:t>
          </a:r>
          <a:r>
            <a:rPr lang="fi-FI" sz="1100" b="1" baseline="0"/>
            <a:t> täsmälliset hallintakeinot omin sanoin.</a:t>
          </a:r>
          <a:endParaRPr lang="fi-FI" sz="1100" b="1"/>
        </a:p>
      </xdr:txBody>
    </xdr:sp>
    <xdr:clientData/>
  </xdr:twoCellAnchor>
  <xdr:twoCellAnchor>
    <xdr:from>
      <xdr:col>0</xdr:col>
      <xdr:colOff>581514</xdr:colOff>
      <xdr:row>7</xdr:row>
      <xdr:rowOff>122603</xdr:rowOff>
    </xdr:from>
    <xdr:to>
      <xdr:col>1</xdr:col>
      <xdr:colOff>2915139</xdr:colOff>
      <xdr:row>11</xdr:row>
      <xdr:rowOff>333375</xdr:rowOff>
    </xdr:to>
    <xdr:sp macro="" textlink="">
      <xdr:nvSpPr>
        <xdr:cNvPr id="3" name="TextBox 2">
          <a:extLst>
            <a:ext uri="{FF2B5EF4-FFF2-40B4-BE49-F238E27FC236}">
              <a16:creationId xmlns:a16="http://schemas.microsoft.com/office/drawing/2014/main" id="{C41433EA-22DA-E0F5-E5CB-316E018D5B2D}"/>
            </a:ext>
          </a:extLst>
        </xdr:cNvPr>
        <xdr:cNvSpPr txBox="1"/>
      </xdr:nvSpPr>
      <xdr:spPr>
        <a:xfrm>
          <a:off x="581514" y="2989628"/>
          <a:ext cx="2943225" cy="2877772"/>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b="1"/>
            <a:t>Mikäli riskin käsittelytavaksi valikoituu ''välttäminen/poistaminen'', Toimi seuraavasti:</a:t>
          </a:r>
        </a:p>
        <a:p>
          <a:endParaRPr lang="fi-FI" b="1"/>
        </a:p>
        <a:p>
          <a:r>
            <a:rPr lang="fi-FI" b="0"/>
            <a:t>Kirjaa ylös välttämiseen/poistamiseen liittyvät toimenpiteet uusien hallintakeinojen kuvauksiin ja seuraa toiminnan välttämisen/poistamisen edistymistä. Kun toimenpiteet ovat suoritettu, arvioi riski uudelleen, mikäli todetaan, että riski on poistunut kokonaan, voidaan todennäköisyys ja vaikutus arvioida nollaksi. Lisäksi voit</a:t>
          </a:r>
          <a:r>
            <a:rPr lang="fi-FI" b="0" baseline="0"/>
            <a:t> kuvata arvioinnin perusteet taulukkoon.</a:t>
          </a:r>
          <a:r>
            <a:rPr lang="fi-FI" b="0"/>
            <a:t> Poistuneista riskeistä on tärkeää jäädä dokumentaatio, joten älä poista näitä</a:t>
          </a:r>
          <a:r>
            <a:rPr lang="fi-FI" b="0" baseline="0"/>
            <a:t> rivejä. Voit kuitenkin suodattaa poistuneet riskit klikkaamalla Riskin käsittely -otsakkeen nuolesta ja ottamalla täpän pois alla olevan kuvan mukaisesti ja painamalla OK.</a:t>
          </a:r>
          <a:endParaRPr lang="fi-FI" sz="1100" b="0" kern="1200"/>
        </a:p>
      </xdr:txBody>
    </xdr:sp>
    <xdr:clientData/>
  </xdr:twoCellAnchor>
  <xdr:twoCellAnchor>
    <xdr:from>
      <xdr:col>1</xdr:col>
      <xdr:colOff>977900</xdr:colOff>
      <xdr:row>12</xdr:row>
      <xdr:rowOff>19050</xdr:rowOff>
    </xdr:from>
    <xdr:to>
      <xdr:col>1</xdr:col>
      <xdr:colOff>1657350</xdr:colOff>
      <xdr:row>13</xdr:row>
      <xdr:rowOff>73025</xdr:rowOff>
    </xdr:to>
    <xdr:sp macro="" textlink="">
      <xdr:nvSpPr>
        <xdr:cNvPr id="5" name="Arrow: Down 4">
          <a:extLst>
            <a:ext uri="{FF2B5EF4-FFF2-40B4-BE49-F238E27FC236}">
              <a16:creationId xmlns:a16="http://schemas.microsoft.com/office/drawing/2014/main" id="{A4A8B472-E90A-C119-67F7-917E5AEEDD76}"/>
            </a:ext>
          </a:extLst>
        </xdr:cNvPr>
        <xdr:cNvSpPr/>
      </xdr:nvSpPr>
      <xdr:spPr>
        <a:xfrm>
          <a:off x="1587500" y="5934075"/>
          <a:ext cx="679450" cy="625475"/>
        </a:xfrm>
        <a:prstGeom prst="downArrow">
          <a:avLst/>
        </a:prstGeom>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i-FI" sz="1100" kern="1200"/>
        </a:p>
      </xdr:txBody>
    </xdr:sp>
    <xdr:clientData/>
  </xdr:twoCellAnchor>
  <xdr:twoCellAnchor editAs="oneCell">
    <xdr:from>
      <xdr:col>1</xdr:col>
      <xdr:colOff>263525</xdr:colOff>
      <xdr:row>13</xdr:row>
      <xdr:rowOff>142875</xdr:rowOff>
    </xdr:from>
    <xdr:to>
      <xdr:col>1</xdr:col>
      <xdr:colOff>2466975</xdr:colOff>
      <xdr:row>28</xdr:row>
      <xdr:rowOff>61131</xdr:rowOff>
    </xdr:to>
    <xdr:pic>
      <xdr:nvPicPr>
        <xdr:cNvPr id="7" name="Picture 6">
          <a:extLst>
            <a:ext uri="{FF2B5EF4-FFF2-40B4-BE49-F238E27FC236}">
              <a16:creationId xmlns:a16="http://schemas.microsoft.com/office/drawing/2014/main" id="{20E46620-11E6-8CAC-708A-C22E2C369F1F}"/>
            </a:ext>
          </a:extLst>
        </xdr:cNvPr>
        <xdr:cNvPicPr>
          <a:picLocks noChangeAspect="1"/>
        </xdr:cNvPicPr>
      </xdr:nvPicPr>
      <xdr:blipFill>
        <a:blip xmlns:r="http://schemas.openxmlformats.org/officeDocument/2006/relationships" r:embed="rId1"/>
        <a:stretch>
          <a:fillRect/>
        </a:stretch>
      </xdr:blipFill>
      <xdr:spPr>
        <a:xfrm>
          <a:off x="873125" y="6629400"/>
          <a:ext cx="2203450" cy="506175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0</xdr:colOff>
      <xdr:row>3</xdr:row>
      <xdr:rowOff>0</xdr:rowOff>
    </xdr:from>
    <xdr:to>
      <xdr:col>12</xdr:col>
      <xdr:colOff>320675</xdr:colOff>
      <xdr:row>9</xdr:row>
      <xdr:rowOff>177800</xdr:rowOff>
    </xdr:to>
    <xdr:sp macro="" textlink="">
      <xdr:nvSpPr>
        <xdr:cNvPr id="2" name="TextBox 1">
          <a:extLst>
            <a:ext uri="{FF2B5EF4-FFF2-40B4-BE49-F238E27FC236}">
              <a16:creationId xmlns:a16="http://schemas.microsoft.com/office/drawing/2014/main" id="{1FC20885-1086-4324-9BEF-6544B95B1CD1}"/>
            </a:ext>
          </a:extLst>
        </xdr:cNvPr>
        <xdr:cNvSpPr txBox="1"/>
      </xdr:nvSpPr>
      <xdr:spPr>
        <a:xfrm>
          <a:off x="7829550" y="552450"/>
          <a:ext cx="3978275" cy="128270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t>Tällä sivulla voit muokata taulukoiden</a:t>
          </a:r>
          <a:r>
            <a:rPr lang="fi-FI" sz="1100" b="1" baseline="0"/>
            <a:t> sisältöä vapaasti</a:t>
          </a:r>
          <a:r>
            <a:rPr lang="fi-FI" sz="1100" b="1"/>
            <a:t>. Huomioithan, että taulukoihin syötetyt arvot ovat käytettävissä</a:t>
          </a:r>
          <a:r>
            <a:rPr lang="fi-FI" sz="1100" b="1" baseline="0"/>
            <a:t> myöhemmin alasvetovalikoissa Riskienhallintatyökalussa</a:t>
          </a:r>
          <a:r>
            <a:rPr lang="fi-FI" sz="1100" b="1"/>
            <a:t>.</a:t>
          </a:r>
        </a:p>
        <a:p>
          <a:endParaRPr lang="fi-FI" sz="1100" b="1"/>
        </a:p>
        <a:p>
          <a:r>
            <a:rPr lang="fi-FI" sz="1100" b="1"/>
            <a:t>Tämä sivu antaa vaihtoehdot Riskienhallintatyökalun ''Riskin</a:t>
          </a:r>
          <a:r>
            <a:rPr lang="fi-FI" sz="1100" b="1" baseline="0"/>
            <a:t> omistaja</a:t>
          </a:r>
          <a:r>
            <a:rPr lang="fi-FI" sz="1100" b="1"/>
            <a:t>'' ja "Hallintakeinon</a:t>
          </a:r>
          <a:r>
            <a:rPr lang="fi-FI" sz="1100" b="1" baseline="0"/>
            <a:t> toteuttaja"</a:t>
          </a:r>
          <a:r>
            <a:rPr lang="fi-FI" sz="1100" b="1"/>
            <a:t> -kohtiin.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41</xdr:col>
      <xdr:colOff>247650</xdr:colOff>
      <xdr:row>7</xdr:row>
      <xdr:rowOff>19050</xdr:rowOff>
    </xdr:from>
    <xdr:to>
      <xdr:col>47</xdr:col>
      <xdr:colOff>266700</xdr:colOff>
      <xdr:row>17</xdr:row>
      <xdr:rowOff>114300</xdr:rowOff>
    </xdr:to>
    <xdr:sp macro="" textlink="">
      <xdr:nvSpPr>
        <xdr:cNvPr id="3" name="TextBox 2">
          <a:extLst>
            <a:ext uri="{FF2B5EF4-FFF2-40B4-BE49-F238E27FC236}">
              <a16:creationId xmlns:a16="http://schemas.microsoft.com/office/drawing/2014/main" id="{2369E76D-4EAA-FA7C-CAC2-0E0BCDF0E0C0}"/>
            </a:ext>
          </a:extLst>
        </xdr:cNvPr>
        <xdr:cNvSpPr txBox="1"/>
      </xdr:nvSpPr>
      <xdr:spPr>
        <a:xfrm>
          <a:off x="28736925" y="1352550"/>
          <a:ext cx="3676650" cy="2000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800" b="1"/>
            <a:t>Tämä taulukko on elintärkeä aputaulukko varsinaisen raportin taulukolle. Älä missään nimessä tee tähän taulukkoon muutoksia, siirrä sen paikkaa tai poista sitä!</a:t>
          </a:r>
        </a:p>
      </xdr:txBody>
    </xdr:sp>
    <xdr:clientData/>
  </xdr:twoCellAnchor>
  <xdr:twoCellAnchor>
    <xdr:from>
      <xdr:col>5</xdr:col>
      <xdr:colOff>104774</xdr:colOff>
      <xdr:row>2</xdr:row>
      <xdr:rowOff>190499</xdr:rowOff>
    </xdr:from>
    <xdr:to>
      <xdr:col>12</xdr:col>
      <xdr:colOff>209549</xdr:colOff>
      <xdr:row>6</xdr:row>
      <xdr:rowOff>57149</xdr:rowOff>
    </xdr:to>
    <xdr:sp macro="" textlink="">
      <xdr:nvSpPr>
        <xdr:cNvPr id="2" name="TextBox 1">
          <a:extLst>
            <a:ext uri="{FF2B5EF4-FFF2-40B4-BE49-F238E27FC236}">
              <a16:creationId xmlns:a16="http://schemas.microsoft.com/office/drawing/2014/main" id="{46F84CD5-477B-33FD-4D3A-A2E4C1A1EAC7}"/>
            </a:ext>
          </a:extLst>
        </xdr:cNvPr>
        <xdr:cNvSpPr txBox="1"/>
      </xdr:nvSpPr>
      <xdr:spPr>
        <a:xfrm>
          <a:off x="8181974" y="571499"/>
          <a:ext cx="4371975" cy="866775"/>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200" b="1"/>
            <a:t>Älä koske tällä sivulla taulukkoon manuaalisesti ollenkaan,</a:t>
          </a:r>
          <a:r>
            <a:rPr lang="fi-FI" sz="1200" b="1" baseline="0"/>
            <a:t> sillä taulukko täyttyy automaattisesti Riskitaulukkoon syötettyjen arvojen mukaan! Taulukkoon syötetyt kaavat voivat mennä sekaisin, mikäli sen sisältöön kosketaan manuaalisesti.</a:t>
          </a:r>
          <a:endParaRPr lang="fi-FI" sz="1200" b="1"/>
        </a:p>
      </xdr:txBody>
    </xdr:sp>
    <xdr:clientData/>
  </xdr:twoCellAnchor>
  <xdr:twoCellAnchor>
    <xdr:from>
      <xdr:col>41</xdr:col>
      <xdr:colOff>309563</xdr:colOff>
      <xdr:row>114</xdr:row>
      <xdr:rowOff>171979</xdr:rowOff>
    </xdr:from>
    <xdr:to>
      <xdr:col>47</xdr:col>
      <xdr:colOff>328613</xdr:colOff>
      <xdr:row>125</xdr:row>
      <xdr:rowOff>87313</xdr:rowOff>
    </xdr:to>
    <xdr:sp macro="" textlink="">
      <xdr:nvSpPr>
        <xdr:cNvPr id="4" name="TextBox 3">
          <a:extLst>
            <a:ext uri="{FF2B5EF4-FFF2-40B4-BE49-F238E27FC236}">
              <a16:creationId xmlns:a16="http://schemas.microsoft.com/office/drawing/2014/main" id="{58529698-2FED-4257-9BDB-480AAB4855B1}"/>
            </a:ext>
          </a:extLst>
        </xdr:cNvPr>
        <xdr:cNvSpPr txBox="1"/>
      </xdr:nvSpPr>
      <xdr:spPr>
        <a:xfrm>
          <a:off x="29572480" y="20925896"/>
          <a:ext cx="3702050" cy="18944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800" b="1"/>
            <a:t>Tämä taulukko on elintärkeä aputaulukko varsinaisen raportin taulukolle. Älä missään nimessä tee tähän taulukkoon muutoksia, siirrä sen paikkaa tai poista sitä!</a:t>
          </a:r>
        </a:p>
      </xdr:txBody>
    </xdr:sp>
    <xdr:clientData/>
  </xdr:twoCellAnchor>
  <xdr:twoCellAnchor>
    <xdr:from>
      <xdr:col>41</xdr:col>
      <xdr:colOff>222250</xdr:colOff>
      <xdr:row>56</xdr:row>
      <xdr:rowOff>0</xdr:rowOff>
    </xdr:from>
    <xdr:to>
      <xdr:col>47</xdr:col>
      <xdr:colOff>241300</xdr:colOff>
      <xdr:row>66</xdr:row>
      <xdr:rowOff>95250</xdr:rowOff>
    </xdr:to>
    <xdr:sp macro="" textlink="">
      <xdr:nvSpPr>
        <xdr:cNvPr id="5" name="TextBox 4">
          <a:extLst>
            <a:ext uri="{FF2B5EF4-FFF2-40B4-BE49-F238E27FC236}">
              <a16:creationId xmlns:a16="http://schemas.microsoft.com/office/drawing/2014/main" id="{6630CF91-2D90-43D5-83CF-D4D4E2E78037}"/>
            </a:ext>
          </a:extLst>
        </xdr:cNvPr>
        <xdr:cNvSpPr txBox="1"/>
      </xdr:nvSpPr>
      <xdr:spPr>
        <a:xfrm>
          <a:off x="29083000" y="10890250"/>
          <a:ext cx="3638550" cy="2000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800" b="1"/>
            <a:t>Tämä taulukko on elintärkeä aputaulukko varsinaisen raportin taulukolle. Älä missään nimessä tee tähän taulukkoon muutoksia, siirrä sen paikkaa tai poista sitä!</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5</xdr:col>
      <xdr:colOff>9525</xdr:colOff>
      <xdr:row>2</xdr:row>
      <xdr:rowOff>9525</xdr:rowOff>
    </xdr:from>
    <xdr:to>
      <xdr:col>11</xdr:col>
      <xdr:colOff>266700</xdr:colOff>
      <xdr:row>6</xdr:row>
      <xdr:rowOff>66675</xdr:rowOff>
    </xdr:to>
    <xdr:sp macro="" textlink="">
      <xdr:nvSpPr>
        <xdr:cNvPr id="2" name="TextBox 1">
          <a:extLst>
            <a:ext uri="{FF2B5EF4-FFF2-40B4-BE49-F238E27FC236}">
              <a16:creationId xmlns:a16="http://schemas.microsoft.com/office/drawing/2014/main" id="{2912E189-5014-4F5A-8398-51998D07E5BF}"/>
            </a:ext>
          </a:extLst>
        </xdr:cNvPr>
        <xdr:cNvSpPr txBox="1"/>
      </xdr:nvSpPr>
      <xdr:spPr>
        <a:xfrm>
          <a:off x="5924550" y="390525"/>
          <a:ext cx="3914775" cy="81915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1100" b="1"/>
            <a:t>Merkkaa tälle sivulle kaikki Excel-tiedostoon tehdyt muutokset esim. jos jotain kaavaa on muutettu, kolumneja lisätty ym. Taulukon</a:t>
          </a:r>
          <a:r>
            <a:rPr lang="fi-FI" sz="1100" b="1" baseline="0"/>
            <a:t> sisältöä ja rakennetta voi muokata vapaasti tällä sivulla.</a:t>
          </a:r>
          <a:endParaRPr lang="fi-FI" sz="1100" b="1"/>
        </a:p>
      </xdr:txBody>
    </xdr:sp>
    <xdr:clientData/>
  </xdr:twoCellAnchor>
</xdr:wsDr>
</file>

<file path=xl/persons/person.xml><?xml version="1.0" encoding="utf-8"?>
<personList xmlns="http://schemas.microsoft.com/office/spreadsheetml/2018/threadedcomments" xmlns:x="http://schemas.openxmlformats.org/spreadsheetml/2006/main">
  <person displayName="Oikarinen, Elena" id="{C4F1A54C-14B8-427D-BBE1-D934B463B6C9}" userId="S::elena.oikarinen@kpmg.fi::14f2283d-dd42-4b5c-9b49-3746dc3959ab"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0959AA8-6C44-4A39-94B3-6D223EAC0FC7}" name="Riskilistaus" displayName="Riskilistaus" ref="A10:S206" totalsRowShown="0" headerRowDxfId="61" dataDxfId="59" headerRowBorderDxfId="60" tableBorderDxfId="58" totalsRowBorderDxfId="57">
  <autoFilter ref="A10:S206" xr:uid="{F0959AA8-6C44-4A39-94B3-6D223EAC0FC7}"/>
  <sortState xmlns:xlrd2="http://schemas.microsoft.com/office/spreadsheetml/2017/richdata2" ref="A11:S72">
    <sortCondition ref="A10:A72"/>
  </sortState>
  <tableColumns count="19">
    <tableColumn id="1" xr3:uid="{794F099F-82C9-4960-A352-A415276D7A92}" name="Riskin ID" dataDxfId="56"/>
    <tableColumn id="2" xr3:uid="{28AB89E5-4B88-4DA9-9D93-9E9420BACD46}" name="Riskin tunnistamisen pvm" dataDxfId="55"/>
    <tableColumn id="4" xr3:uid="{690C60F7-0D7D-4E5C-A149-4E3A4E658082}" name="Järjestelmä tai toiminto johon uhka kohdistuu" dataDxfId="54"/>
    <tableColumn id="24" xr3:uid="{50FCF8BE-8FF0-49AA-888A-99960572AF70}" name="Uhka" dataDxfId="53"/>
    <tableColumn id="5" xr3:uid="{1EB213CD-7161-4AF5-9C14-438DCAE177EF}" name="Riskin kuvaus" dataDxfId="52"/>
    <tableColumn id="6" xr3:uid="{7C9B122C-D629-42CE-A8CB-7EF6832B1F23}" name="Seuraus" dataDxfId="51"/>
    <tableColumn id="3" xr3:uid="{C4002F3E-6E6D-4408-8576-474D8D4CCD2D}" name="Riskin toteutumisen vaikutus vesihuoltopalveluun" dataDxfId="50"/>
    <tableColumn id="20" xr3:uid="{B9B602EF-E0A8-48D9-9BE9-09332528D64A}" name="Riskin omistaja" dataDxfId="49"/>
    <tableColumn id="7" xr3:uid="{AC1BAE08-CD40-4C34-BF73-1247300D051C}" name="Nykyiset hallintakeinot" dataDxfId="48"/>
    <tableColumn id="8" xr3:uid="{06558AD3-1E38-414F-BDA9-DA5D083C66A6}" name="Todennäköisyys" dataDxfId="47"/>
    <tableColumn id="9" xr3:uid="{31D91016-A171-456F-AD7C-935957EEC513}" name="Vaikutus" dataDxfId="46"/>
    <tableColumn id="10" xr3:uid="{8041B6EC-E94E-4132-9AD7-AC7A86B5AE09}" name="Riskitaso" dataDxfId="45">
      <calculatedColumnFormula>K11*J11</calculatedColumnFormula>
    </tableColumn>
    <tableColumn id="19" xr3:uid="{72357C2A-12CB-4218-AB48-A2264F3A556B}" name="Perusteita arvioinnille" dataDxfId="44"/>
    <tableColumn id="11" xr3:uid="{6E43EAE1-42E7-455B-BE80-7FA39D6AD673}" name="Arvioinnin päivämäärä" dataDxfId="43"/>
    <tableColumn id="12" xr3:uid="{A5ECD87D-E9EE-4846-8E1C-421E2E890389}" name="Riskin käsittely" dataDxfId="42"/>
    <tableColumn id="13" xr3:uid="{16629EC1-CF26-4F53-AF92-A7BCB29C135A}" name="Uusi hallintakeino" dataDxfId="41"/>
    <tableColumn id="14" xr3:uid="{AD2ED204-4EC5-4382-8C59-6C27779F02BE}" name="Uuden hallintakeinon toteutuksen tarkempi kuvaus" dataDxfId="40"/>
    <tableColumn id="15" xr3:uid="{FAD617F1-ECE0-41DB-A35B-3EED5A046702}" name="Toteuttamisen aikataulu ja status" dataDxfId="39"/>
    <tableColumn id="16" xr3:uid="{CD0EF4E4-ABA8-4254-A992-3BA7E8B4EB03}" name="Hallintakeinon toteuttaja" dataDxfId="3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1A3C74B-A99C-46F5-AF8C-350B173AEB17}" name="Järjestelmätaulukko" displayName="Järjestelmätaulukko" ref="B4:C26" totalsRowShown="0" headerRowDxfId="37">
  <autoFilter ref="B4:C26" xr:uid="{C1A3C74B-A99C-46F5-AF8C-350B173AEB17}"/>
  <tableColumns count="2">
    <tableColumn id="1" xr3:uid="{19BA4BBD-B807-4FA9-9289-F2D57A6F914A}" name="Järjestelmän tai toiminnon nimi"/>
    <tableColumn id="2" xr3:uid="{D01B7887-27AC-4F2D-8933-FDADB1D36D7C}" name="Järjestelmän tai toiminnon kuvaus"/>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67EA9C9-91DF-41D5-9EEE-0B337AA5D233}" name="uhkalistaustaulukko" displayName="uhkalistaustaulukko" ref="B4:D62" totalsRowShown="0" headerRowDxfId="36" dataDxfId="35">
  <autoFilter ref="B4:D62" xr:uid="{267EA9C9-91DF-41D5-9EEE-0B337AA5D233}"/>
  <sortState xmlns:xlrd2="http://schemas.microsoft.com/office/spreadsheetml/2017/richdata2" ref="B5:D45">
    <sortCondition descending="1" ref="B4:B45"/>
  </sortState>
  <tableColumns count="3">
    <tableColumn id="5" xr3:uid="{B901C8C5-5C5C-46B4-941D-AA70207694D4}" name="Uhkatyyppi" dataDxfId="34"/>
    <tableColumn id="1" xr3:uid="{2845EDC9-C58F-4BCB-B1A8-17A42E0178BC}" name="Uhkalistaus" dataDxfId="33"/>
    <tableColumn id="2" xr3:uid="{1D7D9575-0F43-41A9-AACB-114DA956F925}" name="Selitys" dataDxfId="32"/>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D4A1641-E1DC-4979-819E-ADD5708C4F2B}" name="Käsittelytaulukko" displayName="Käsittelytaulukko" ref="B3:B7" totalsRowShown="0" headerRowDxfId="31" headerRowBorderDxfId="30" tableBorderDxfId="29" totalsRowBorderDxfId="28">
  <autoFilter ref="B3:B7" xr:uid="{1D4A1641-E1DC-4979-819E-ADD5708C4F2B}"/>
  <tableColumns count="1">
    <tableColumn id="1" xr3:uid="{1E72EE64-B139-4E81-A64A-54A23D2BA274}" name="Riskin käsittelyn lyhyt kuvaus"/>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387B4C7-737F-457C-B154-F19473B07C48}" name="Kontrollitaulukko" displayName="Kontrollitaulukko" ref="D3:F21" totalsRowShown="0">
  <autoFilter ref="D3:F21" xr:uid="{D387B4C7-737F-457C-B154-F19473B07C48}"/>
  <tableColumns count="3">
    <tableColumn id="1" xr3:uid="{3BE631DF-19D9-470D-916F-BB39584AB295}" name="Uuden hallintakeinon lyhyt kuvaus" dataDxfId="27"/>
    <tableColumn id="2" xr3:uid="{8A9E2677-472A-4CA7-A6FE-883E1115B1D7}" name="Hallintakeinon kuvaus" dataDxfId="26"/>
    <tableColumn id="4" xr3:uid="{B5EBAD3C-5BD9-4A03-8E7C-633498CC81AA}" name="Sarake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C800E05-6FBB-48B2-93A8-8D2728A00FE5}" name="riskienomistajat" displayName="riskienomistajat" ref="C4:C37" totalsRowShown="0">
  <autoFilter ref="C4:C37" xr:uid="{8C800E05-6FBB-48B2-93A8-8D2728A00FE5}"/>
  <tableColumns count="1">
    <tableColumn id="1" xr3:uid="{EC0E27ED-EE7C-4B6B-8FC0-3A4681BF8818}" name="Riskien omistajat"/>
  </tableColumns>
  <tableStyleInfo name="TableStyleMedium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4BB7CFD-8E65-49A7-8C97-46A3D7840127}" name="hallintakeinojentoteuttajat" displayName="hallintakeinojentoteuttajat" ref="E4:E37" totalsRowShown="0">
  <autoFilter ref="E4:E37" xr:uid="{C4BB7CFD-8E65-49A7-8C97-46A3D7840127}"/>
  <tableColumns count="1">
    <tableColumn id="1" xr3:uid="{7316B260-CE24-40CA-A5B9-AD4716CBDB16}" name="Hallintakeinon toteuttaja"/>
  </tableColumns>
  <tableStyleInfo name="TableStyleMedium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C70491B-062F-4F64-AA76-14F6B7513440}" name="Table6" displayName="Table6" ref="B4:E33" totalsRowShown="0" dataDxfId="25">
  <autoFilter ref="B4:E33" xr:uid="{CC70491B-062F-4F64-AA76-14F6B7513440}"/>
  <tableColumns count="4">
    <tableColumn id="1" xr3:uid="{427037AC-3136-4FCB-8D37-218209D3F62F}" name="Järjestelmä tai toiminto johon uhka kohdistuu" dataDxfId="24">
      <calculatedColumnFormula array="1">IFERROR(INDEX(AR:AR, ROW(B5) - ROW($B$5) + 1), "")</calculatedColumnFormula>
    </tableColumn>
    <tableColumn id="2" xr3:uid="{EED813A9-062F-459C-88AD-4697F7A85F1D}" name="Todennäköisyyden keskiarvo" dataDxfId="23">
      <calculatedColumnFormula>IF(B5&lt;&gt;"", AVERAGEIF(Riskilistaus[Järjestelmä tai toiminto johon uhka kohdistuu], B5,Riskilistaus[Todennäköisyys]), "")</calculatedColumnFormula>
    </tableColumn>
    <tableColumn id="4" xr3:uid="{53C2CE98-32D1-4B9B-804B-A94D67BC0F9F}" name="Vaikutuksen keskiarvo" dataDxfId="22">
      <calculatedColumnFormula>IF(B5&lt;&gt;"", AVERAGEIF(Riskilistaus[Järjestelmä tai toiminto johon uhka kohdistuu], B5,Riskilistaus[Vaikutus]), "")</calculatedColumnFormula>
    </tableColumn>
    <tableColumn id="3" xr3:uid="{CFE0663A-8119-459E-97D3-75BBD83E6F2D}" name="Lukumäärä" dataDxfId="21">
      <calculatedColumnFormula>IF(B5&lt;&gt;"", COUNTIF(Riskilistaus[Järjestelmä tai toiminto johon uhka kohdistuu], B5), "")</calculatedColumnFormula>
    </tableColumn>
  </tableColumns>
  <tableStyleInfo name="TableStyleMedium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F5AA5C7-F714-4F4A-B743-0206471E8503}" name="Table2" displayName="Table2" ref="B3:D50" totalsRowShown="0">
  <autoFilter ref="B3:D50" xr:uid="{EF5AA5C7-F714-4F4A-B743-0206471E8503}"/>
  <tableColumns count="3">
    <tableColumn id="1" xr3:uid="{F014F177-D083-484A-8AA5-CC9E8D367388}" name="Pvm"/>
    <tableColumn id="2" xr3:uid="{C8D3627B-EDF1-4D43-AAA0-D41A2F077ABA}" name="Muutos"/>
    <tableColumn id="3" xr3:uid="{AFD14517-24C2-46B3-BC14-491A7E2BF49E}" name="Muutoksen tekijä "/>
  </tableColumns>
  <tableStyleInfo name="TableStyleMedium7" showFirstColumn="0" showLastColumn="0" showRowStripes="1" showColumnStripes="0"/>
</table>
</file>

<file path=xl/theme/theme1.xml><?xml version="1.0" encoding="utf-8"?>
<a:theme xmlns:a="http://schemas.openxmlformats.org/drawingml/2006/main" name="Office 2013 – 2022 -te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Q16" dT="2024-06-19T05:36:40.12" personId="{C4F1A54C-14B8-427D-BBE1-D934B463B6C9}" id="{C6DE4048-A22F-4BE2-93B5-FF206BDEF909}">
    <text xml:space="preserve">Ohjeistetaan kuvaamaan uuden hallintakeinon perusteet myös - esim miksi jokin asia tehdään toisen sijasta </text>
  </threadedComment>
  <threadedComment ref="Q20" dT="2024-06-19T05:36:40.12" personId="{C4F1A54C-14B8-427D-BBE1-D934B463B6C9}" id="{5CE3A5C5-2FA9-49EC-8183-BBDAFBD8F4F4}">
    <text xml:space="preserve">Ohjeistetaan kuvaamaan uuden hallintakeinon perusteet myös - esim miksi jokin asia tehdään toisen sijasta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25A9C-288E-42DA-ABA2-0D6B799EC5E1}">
  <sheetPr>
    <tabColor theme="4"/>
  </sheetPr>
  <dimension ref="A3:CH21"/>
  <sheetViews>
    <sheetView showGridLines="0" tabSelected="1" zoomScale="90" zoomScaleNormal="90" workbookViewId="0">
      <selection activeCell="A8" sqref="A8"/>
    </sheetView>
  </sheetViews>
  <sheetFormatPr defaultRowHeight="15" x14ac:dyDescent="0.25"/>
  <sheetData>
    <row r="3" spans="2:10" s="71" customFormat="1" ht="35.25" customHeight="1" x14ac:dyDescent="0.9">
      <c r="E3" s="72"/>
    </row>
    <row r="4" spans="2:10" s="71" customFormat="1" ht="35.25" customHeight="1" x14ac:dyDescent="0.9">
      <c r="B4" s="74" t="s">
        <v>249</v>
      </c>
      <c r="E4" s="72"/>
    </row>
    <row r="5" spans="2:10" s="71" customFormat="1" ht="35.25" customHeight="1" x14ac:dyDescent="0.9">
      <c r="B5" s="75" t="s">
        <v>171</v>
      </c>
      <c r="E5" s="72"/>
    </row>
    <row r="6" spans="2:10" s="71" customFormat="1" ht="35.25" customHeight="1" x14ac:dyDescent="0.9">
      <c r="E6" s="72"/>
    </row>
    <row r="7" spans="2:10" ht="35.25" customHeight="1" x14ac:dyDescent="0.9">
      <c r="E7" s="73"/>
    </row>
    <row r="8" spans="2:10" s="76" customFormat="1" ht="28.5" customHeight="1" x14ac:dyDescent="0.25">
      <c r="B8" s="77" t="s">
        <v>172</v>
      </c>
    </row>
    <row r="10" spans="2:10" ht="15.75" x14ac:dyDescent="0.25">
      <c r="B10" s="143" t="s">
        <v>173</v>
      </c>
      <c r="C10" s="143"/>
      <c r="D10" s="143"/>
      <c r="E10" s="143"/>
      <c r="F10" s="143"/>
      <c r="G10" s="143"/>
      <c r="H10" s="143"/>
      <c r="I10" s="143"/>
      <c r="J10" s="143"/>
    </row>
    <row r="11" spans="2:10" ht="15.75" x14ac:dyDescent="0.25">
      <c r="B11" s="143" t="s">
        <v>216</v>
      </c>
      <c r="C11" s="143"/>
      <c r="D11" s="143"/>
      <c r="E11" s="143"/>
      <c r="F11" s="143"/>
      <c r="G11" s="143"/>
      <c r="H11" s="143"/>
      <c r="I11" s="143"/>
      <c r="J11" s="143"/>
    </row>
    <row r="12" spans="2:10" ht="15.75" x14ac:dyDescent="0.25">
      <c r="B12" s="143" t="s">
        <v>231</v>
      </c>
      <c r="C12" s="143"/>
      <c r="D12" s="143"/>
      <c r="E12" s="143"/>
      <c r="F12" s="143"/>
      <c r="G12" s="143"/>
      <c r="H12" s="143"/>
      <c r="I12" s="143"/>
      <c r="J12" s="143"/>
    </row>
    <row r="13" spans="2:10" ht="15.75" x14ac:dyDescent="0.25">
      <c r="B13" s="143" t="s">
        <v>116</v>
      </c>
      <c r="C13" s="143"/>
      <c r="D13" s="143"/>
      <c r="E13" s="143"/>
      <c r="F13" s="143"/>
      <c r="G13" s="143"/>
      <c r="H13" s="143"/>
      <c r="I13" s="143"/>
      <c r="J13" s="143"/>
    </row>
    <row r="14" spans="2:10" ht="15.75" x14ac:dyDescent="0.25">
      <c r="B14" s="143" t="s">
        <v>174</v>
      </c>
      <c r="C14" s="143"/>
      <c r="D14" s="143"/>
      <c r="E14" s="143"/>
      <c r="F14" s="143"/>
      <c r="G14" s="143"/>
      <c r="H14" s="143"/>
      <c r="I14" s="143"/>
      <c r="J14" s="143"/>
    </row>
    <row r="15" spans="2:10" ht="15.75" x14ac:dyDescent="0.25">
      <c r="B15" s="108" t="s">
        <v>175</v>
      </c>
      <c r="C15" s="108"/>
      <c r="D15" s="108"/>
      <c r="E15" s="108"/>
      <c r="F15" s="108"/>
      <c r="G15" s="108"/>
      <c r="H15" s="108"/>
      <c r="I15" s="108"/>
      <c r="J15" s="108"/>
    </row>
    <row r="16" spans="2:10" ht="15.75" x14ac:dyDescent="0.25">
      <c r="B16" s="139" t="s">
        <v>320</v>
      </c>
      <c r="C16" s="108"/>
      <c r="D16" s="108"/>
      <c r="E16" s="108"/>
      <c r="F16" s="108"/>
      <c r="G16" s="108"/>
      <c r="H16" s="108"/>
      <c r="I16" s="108"/>
      <c r="J16" s="108"/>
    </row>
    <row r="17" spans="1:86" ht="15.75" x14ac:dyDescent="0.25">
      <c r="B17" s="108" t="s">
        <v>217</v>
      </c>
    </row>
    <row r="18" spans="1:86" ht="15.75" x14ac:dyDescent="0.25">
      <c r="B18" s="143" t="s">
        <v>176</v>
      </c>
      <c r="C18" s="143"/>
      <c r="D18" s="143"/>
      <c r="E18" s="143"/>
      <c r="F18" s="143"/>
      <c r="G18" s="143"/>
      <c r="H18" s="143"/>
      <c r="I18" s="143"/>
      <c r="J18" s="143"/>
    </row>
    <row r="20" spans="1:86" ht="63" customHeight="1" x14ac:dyDescent="0.25">
      <c r="A20" s="142" t="s">
        <v>324</v>
      </c>
      <c r="B20" s="142"/>
      <c r="C20" s="142"/>
      <c r="D20" s="142"/>
      <c r="E20" s="142"/>
      <c r="F20" s="142"/>
      <c r="G20" s="142"/>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E20" s="142"/>
      <c r="AF20" s="142"/>
      <c r="AG20" s="142"/>
      <c r="AH20" s="142"/>
      <c r="AI20" s="142"/>
      <c r="AJ20" s="142"/>
      <c r="AK20" s="142"/>
      <c r="AL20" s="142"/>
      <c r="AM20" s="71"/>
      <c r="AN20" s="71"/>
      <c r="AO20" s="71"/>
      <c r="AP20" s="71"/>
      <c r="AQ20" s="71"/>
      <c r="AR20" s="71"/>
      <c r="AS20" s="71"/>
      <c r="AT20" s="71"/>
      <c r="AU20" s="71"/>
      <c r="AV20" s="71"/>
      <c r="AW20" s="71"/>
      <c r="AX20" s="71"/>
      <c r="AY20" s="71"/>
      <c r="AZ20" s="71"/>
      <c r="BA20" s="71"/>
      <c r="BB20" s="71"/>
      <c r="BC20" s="71"/>
      <c r="BD20" s="71"/>
      <c r="BE20" s="71"/>
      <c r="BF20" s="71"/>
      <c r="BG20" s="71"/>
      <c r="BH20" s="71"/>
      <c r="BI20" s="71"/>
      <c r="BJ20" s="71"/>
      <c r="BK20" s="71"/>
      <c r="BL20" s="71"/>
      <c r="BM20" s="71"/>
      <c r="BN20" s="71"/>
      <c r="BO20" s="71"/>
      <c r="BP20" s="71"/>
      <c r="BQ20" s="71"/>
      <c r="BR20" s="71"/>
      <c r="BS20" s="71"/>
      <c r="BT20" s="71"/>
      <c r="BU20" s="71"/>
      <c r="BV20" s="71"/>
      <c r="BW20" s="71"/>
      <c r="BX20" s="71"/>
      <c r="BY20" s="71"/>
      <c r="BZ20" s="71"/>
      <c r="CA20" s="71"/>
      <c r="CB20" s="71"/>
      <c r="CC20" s="71"/>
      <c r="CD20" s="71"/>
      <c r="CE20" s="71"/>
      <c r="CF20" s="71"/>
      <c r="CG20" s="71"/>
      <c r="CH20" s="71"/>
    </row>
    <row r="21" spans="1:86" s="126" customFormat="1" x14ac:dyDescent="0.25"/>
  </sheetData>
  <mergeCells count="7">
    <mergeCell ref="A20:AL20"/>
    <mergeCell ref="B18:J18"/>
    <mergeCell ref="B10:J10"/>
    <mergeCell ref="B11:J11"/>
    <mergeCell ref="B12:J12"/>
    <mergeCell ref="B13:J13"/>
    <mergeCell ref="B14:J1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5CFCD-9886-401A-BE6B-D3AE672753F8}">
  <sheetPr codeName="Sheet5">
    <tabColor rgb="FF00B050"/>
  </sheetPr>
  <dimension ref="B3:V50"/>
  <sheetViews>
    <sheetView showGridLines="0" topLeftCell="A7" workbookViewId="0">
      <selection activeCell="K31" sqref="K31"/>
    </sheetView>
  </sheetViews>
  <sheetFormatPr defaultRowHeight="15" x14ac:dyDescent="0.25"/>
  <cols>
    <col min="2" max="2" width="14.7109375" customWidth="1"/>
    <col min="3" max="3" width="26" customWidth="1"/>
    <col min="4" max="4" width="29.7109375" customWidth="1"/>
  </cols>
  <sheetData>
    <row r="3" spans="2:6" x14ac:dyDescent="0.25">
      <c r="B3" t="s">
        <v>47</v>
      </c>
      <c r="C3" t="s">
        <v>160</v>
      </c>
      <c r="D3" t="s">
        <v>161</v>
      </c>
      <c r="F3" s="6"/>
    </row>
    <row r="50" spans="5:22" x14ac:dyDescent="0.25">
      <c r="E50" s="69" t="s">
        <v>236</v>
      </c>
      <c r="F50" s="70"/>
      <c r="G50" s="70"/>
      <c r="H50" s="70"/>
      <c r="I50" s="70"/>
      <c r="J50" s="70"/>
      <c r="K50" s="70"/>
      <c r="L50" s="70"/>
      <c r="M50" s="70"/>
      <c r="N50" s="70"/>
      <c r="O50" s="70"/>
      <c r="P50" s="70"/>
      <c r="Q50" s="70"/>
      <c r="R50" s="70"/>
      <c r="S50" s="70"/>
      <c r="T50" s="70"/>
      <c r="U50" s="70"/>
      <c r="V50" s="70"/>
    </row>
  </sheetData>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5502A-7322-42C6-BC9E-4C7A69971F54}">
  <sheetPr codeName="Sheet6">
    <tabColor theme="9"/>
  </sheetPr>
  <dimension ref="A2:BF22"/>
  <sheetViews>
    <sheetView showGridLines="0" topLeftCell="J1" zoomScale="80" zoomScaleNormal="80" workbookViewId="0">
      <selection activeCell="O16" sqref="O16"/>
    </sheetView>
  </sheetViews>
  <sheetFormatPr defaultRowHeight="15" x14ac:dyDescent="0.25"/>
  <cols>
    <col min="1" max="1" width="27.42578125" customWidth="1"/>
    <col min="2" max="2" width="22.7109375" customWidth="1"/>
    <col min="3" max="3" width="38.28515625" customWidth="1"/>
    <col min="4" max="4" width="33.5703125" customWidth="1"/>
    <col min="5" max="5" width="28.7109375" customWidth="1"/>
    <col min="6" max="7" width="28" customWidth="1"/>
    <col min="8" max="8" width="23.7109375" customWidth="1"/>
    <col min="9" max="9" width="24" customWidth="1"/>
    <col min="10" max="10" width="33.5703125" customWidth="1"/>
    <col min="11" max="11" width="26.140625" customWidth="1"/>
    <col min="12" max="12" width="23.140625" customWidth="1"/>
    <col min="13" max="13" width="33.5703125" customWidth="1"/>
    <col min="14" max="14" width="26.5703125" customWidth="1"/>
    <col min="15" max="15" width="34" customWidth="1"/>
    <col min="16" max="16" width="27.28515625" customWidth="1"/>
    <col min="17" max="17" width="30.28515625" bestFit="1" customWidth="1"/>
    <col min="18" max="18" width="26.85546875" customWidth="1"/>
    <col min="19" max="19" width="31" customWidth="1"/>
  </cols>
  <sheetData>
    <row r="2" spans="1:20" ht="26.25" x14ac:dyDescent="0.4">
      <c r="A2" s="144" t="s">
        <v>201</v>
      </c>
      <c r="B2" s="145"/>
      <c r="C2" s="140"/>
      <c r="D2" s="140"/>
      <c r="E2" s="140"/>
      <c r="F2" s="140"/>
      <c r="G2" s="140"/>
      <c r="H2" s="140"/>
      <c r="I2" s="140"/>
      <c r="J2" s="140"/>
      <c r="K2" s="140"/>
      <c r="L2" s="140"/>
      <c r="M2" s="140"/>
      <c r="N2" s="140"/>
      <c r="O2" s="140"/>
      <c r="P2" s="140"/>
      <c r="Q2" s="140"/>
      <c r="R2" s="140"/>
      <c r="S2" s="140"/>
    </row>
    <row r="3" spans="1:20" s="126" customFormat="1" ht="15" customHeight="1" x14ac:dyDescent="0.4">
      <c r="A3" s="141"/>
      <c r="B3" s="141"/>
    </row>
    <row r="4" spans="1:20" ht="18.75" x14ac:dyDescent="0.3">
      <c r="A4" s="105" t="s">
        <v>270</v>
      </c>
    </row>
    <row r="5" spans="1:20" ht="18.75" x14ac:dyDescent="0.3">
      <c r="A5" s="105" t="s">
        <v>202</v>
      </c>
    </row>
    <row r="6" spans="1:20" ht="18.75" x14ac:dyDescent="0.3">
      <c r="A6" s="105" t="s">
        <v>321</v>
      </c>
    </row>
    <row r="7" spans="1:20" ht="18.75" x14ac:dyDescent="0.3">
      <c r="A7" s="128" t="s">
        <v>278</v>
      </c>
    </row>
    <row r="8" spans="1:20" ht="18.75" x14ac:dyDescent="0.3">
      <c r="A8" s="105" t="s">
        <v>230</v>
      </c>
    </row>
    <row r="9" spans="1:20" ht="18.75" x14ac:dyDescent="0.3">
      <c r="A9" s="105" t="s">
        <v>203</v>
      </c>
    </row>
    <row r="10" spans="1:20" ht="18.75" x14ac:dyDescent="0.3">
      <c r="A10" s="105" t="s">
        <v>325</v>
      </c>
    </row>
    <row r="11" spans="1:20" ht="18.75" x14ac:dyDescent="0.3">
      <c r="A11" s="105" t="s">
        <v>271</v>
      </c>
    </row>
    <row r="12" spans="1:20" s="129" customFormat="1" ht="18.75" x14ac:dyDescent="0.3">
      <c r="A12" s="128" t="s">
        <v>279</v>
      </c>
    </row>
    <row r="13" spans="1:20" s="129" customFormat="1" ht="18.75" x14ac:dyDescent="0.3">
      <c r="A13" s="128" t="s">
        <v>280</v>
      </c>
    </row>
    <row r="14" spans="1:20" x14ac:dyDescent="0.25">
      <c r="A14" s="47"/>
      <c r="B14" s="47"/>
      <c r="J14" s="47"/>
      <c r="M14" s="47"/>
      <c r="O14" s="47"/>
      <c r="P14" s="47"/>
      <c r="Q14" s="47"/>
      <c r="R14" s="47"/>
      <c r="S14" s="47"/>
    </row>
    <row r="15" spans="1:20" s="48" customFormat="1" ht="26.25" x14ac:dyDescent="0.4">
      <c r="A15" s="98" t="s">
        <v>153</v>
      </c>
      <c r="B15" s="99"/>
      <c r="C15" s="100"/>
      <c r="D15" s="100"/>
      <c r="E15" s="99"/>
      <c r="F15" s="99"/>
      <c r="G15" s="99"/>
      <c r="H15" s="99"/>
      <c r="I15" s="99"/>
      <c r="J15" s="101"/>
      <c r="K15" s="100"/>
      <c r="L15" s="99"/>
      <c r="M15" s="99"/>
      <c r="N15" s="99"/>
      <c r="O15" s="100"/>
      <c r="P15" s="102"/>
      <c r="Q15" s="100"/>
      <c r="R15" s="100"/>
      <c r="S15" s="100"/>
    </row>
    <row r="16" spans="1:20" s="5" customFormat="1" ht="47.25" x14ac:dyDescent="0.25">
      <c r="A16" s="94" t="s">
        <v>0</v>
      </c>
      <c r="B16" s="95" t="s">
        <v>1</v>
      </c>
      <c r="C16" s="96" t="s">
        <v>272</v>
      </c>
      <c r="D16" s="97" t="s">
        <v>97</v>
      </c>
      <c r="E16" s="88" t="s">
        <v>111</v>
      </c>
      <c r="F16" s="88" t="s">
        <v>2</v>
      </c>
      <c r="G16" s="88" t="s">
        <v>59</v>
      </c>
      <c r="H16" s="88" t="s">
        <v>9</v>
      </c>
      <c r="I16" s="89" t="s">
        <v>3</v>
      </c>
      <c r="J16" s="90" t="s">
        <v>4</v>
      </c>
      <c r="K16" s="90" t="s">
        <v>5</v>
      </c>
      <c r="L16" s="92" t="s">
        <v>6</v>
      </c>
      <c r="M16" s="92" t="s">
        <v>57</v>
      </c>
      <c r="N16" s="90" t="s">
        <v>55</v>
      </c>
      <c r="O16" s="93" t="s">
        <v>7</v>
      </c>
      <c r="P16" s="93" t="s">
        <v>8</v>
      </c>
      <c r="Q16" s="93" t="s">
        <v>197</v>
      </c>
      <c r="R16" s="93" t="s">
        <v>56</v>
      </c>
      <c r="S16" s="93" t="s">
        <v>10</v>
      </c>
      <c r="T16" s="37"/>
    </row>
    <row r="17" spans="1:58" s="81" customFormat="1" ht="330" x14ac:dyDescent="0.25">
      <c r="A17" s="78" t="s">
        <v>177</v>
      </c>
      <c r="B17" s="78" t="s">
        <v>152</v>
      </c>
      <c r="C17" s="130" t="s">
        <v>281</v>
      </c>
      <c r="D17" s="130" t="s">
        <v>282</v>
      </c>
      <c r="E17" s="130" t="s">
        <v>283</v>
      </c>
      <c r="F17" s="130" t="s">
        <v>284</v>
      </c>
      <c r="G17" s="130" t="s">
        <v>289</v>
      </c>
      <c r="H17" s="79" t="s">
        <v>155</v>
      </c>
      <c r="I17" s="79" t="s">
        <v>156</v>
      </c>
      <c r="J17" s="130" t="s">
        <v>285</v>
      </c>
      <c r="K17" s="130" t="s">
        <v>286</v>
      </c>
      <c r="L17" s="80" t="s">
        <v>233</v>
      </c>
      <c r="M17" s="131" t="s">
        <v>287</v>
      </c>
      <c r="N17" s="80" t="s">
        <v>178</v>
      </c>
      <c r="O17" s="131" t="s">
        <v>288</v>
      </c>
      <c r="P17" s="80" t="s">
        <v>234</v>
      </c>
      <c r="Q17" s="79" t="s">
        <v>180</v>
      </c>
      <c r="R17" s="80" t="s">
        <v>158</v>
      </c>
      <c r="S17" s="80" t="s">
        <v>159</v>
      </c>
    </row>
    <row r="18" spans="1:58" s="81" customFormat="1" x14ac:dyDescent="0.25">
      <c r="A18" s="79"/>
      <c r="B18" s="79"/>
      <c r="C18" s="130"/>
      <c r="D18" s="130"/>
      <c r="E18" s="130"/>
      <c r="F18" s="130"/>
      <c r="G18" s="130"/>
      <c r="H18" s="79"/>
      <c r="I18" s="79"/>
      <c r="J18" s="130"/>
      <c r="K18" s="130"/>
      <c r="L18" s="80"/>
      <c r="M18" s="131"/>
      <c r="N18" s="80"/>
      <c r="O18" s="131"/>
      <c r="P18" s="80"/>
      <c r="Q18" s="79"/>
      <c r="R18" s="80"/>
      <c r="S18" s="79"/>
    </row>
    <row r="19" spans="1:58" s="48" customFormat="1" ht="26.25" x14ac:dyDescent="0.4">
      <c r="A19" s="103" t="s">
        <v>112</v>
      </c>
      <c r="B19" s="101"/>
      <c r="C19" s="104"/>
      <c r="D19" s="100"/>
      <c r="E19" s="99"/>
      <c r="F19" s="100"/>
      <c r="G19" s="100"/>
      <c r="H19" s="100"/>
      <c r="I19" s="100"/>
      <c r="J19" s="100"/>
      <c r="K19" s="100"/>
      <c r="L19" s="100"/>
      <c r="M19" s="99"/>
      <c r="N19" s="100"/>
      <c r="O19" s="100"/>
      <c r="P19" s="100"/>
      <c r="Q19" s="100"/>
      <c r="R19" s="100"/>
      <c r="S19" s="101"/>
    </row>
    <row r="20" spans="1:58" s="4" customFormat="1" ht="47.25" x14ac:dyDescent="0.25">
      <c r="A20" s="94" t="s">
        <v>0</v>
      </c>
      <c r="B20" s="95" t="s">
        <v>1</v>
      </c>
      <c r="C20" s="96" t="s">
        <v>98</v>
      </c>
      <c r="D20" s="97" t="s">
        <v>97</v>
      </c>
      <c r="E20" s="88" t="s">
        <v>111</v>
      </c>
      <c r="F20" s="88" t="s">
        <v>2</v>
      </c>
      <c r="G20" s="88" t="s">
        <v>59</v>
      </c>
      <c r="H20" s="88" t="s">
        <v>9</v>
      </c>
      <c r="I20" s="89" t="s">
        <v>3</v>
      </c>
      <c r="J20" s="90" t="s">
        <v>4</v>
      </c>
      <c r="K20" s="90" t="s">
        <v>5</v>
      </c>
      <c r="L20" s="92" t="s">
        <v>6</v>
      </c>
      <c r="M20" s="92" t="s">
        <v>57</v>
      </c>
      <c r="N20" s="90" t="s">
        <v>55</v>
      </c>
      <c r="O20" s="93" t="s">
        <v>7</v>
      </c>
      <c r="P20" s="93" t="s">
        <v>8</v>
      </c>
      <c r="Q20" s="93" t="s">
        <v>197</v>
      </c>
      <c r="R20" s="93" t="s">
        <v>56</v>
      </c>
      <c r="S20" s="93" t="s">
        <v>10</v>
      </c>
      <c r="T20" s="34"/>
      <c r="U20" s="36"/>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row>
    <row r="21" spans="1:58" s="4" customFormat="1" ht="75" x14ac:dyDescent="0.25">
      <c r="A21" s="11">
        <v>1</v>
      </c>
      <c r="B21" s="12">
        <v>45211</v>
      </c>
      <c r="C21" s="46" t="s">
        <v>113</v>
      </c>
      <c r="D21" s="44" t="s">
        <v>86</v>
      </c>
      <c r="E21" s="9" t="s">
        <v>54</v>
      </c>
      <c r="F21" s="9" t="s">
        <v>154</v>
      </c>
      <c r="G21" s="9" t="s">
        <v>290</v>
      </c>
      <c r="H21" s="21" t="s">
        <v>150</v>
      </c>
      <c r="I21" s="24" t="s">
        <v>151</v>
      </c>
      <c r="J21" s="17">
        <v>2</v>
      </c>
      <c r="K21" s="17">
        <v>3</v>
      </c>
      <c r="L21" s="38">
        <f>K21*J21</f>
        <v>6</v>
      </c>
      <c r="M21" s="27" t="s">
        <v>157</v>
      </c>
      <c r="N21" s="27" t="s">
        <v>179</v>
      </c>
      <c r="O21" s="33" t="s">
        <v>17</v>
      </c>
      <c r="P21" s="28"/>
      <c r="Q21" s="28"/>
      <c r="R21" s="33"/>
      <c r="S21" s="33"/>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row>
    <row r="22" spans="1:58" ht="105" x14ac:dyDescent="0.25">
      <c r="A22" s="11">
        <v>2</v>
      </c>
      <c r="B22" s="12">
        <v>45211</v>
      </c>
      <c r="C22" s="18" t="s">
        <v>48</v>
      </c>
      <c r="D22" s="9" t="s">
        <v>85</v>
      </c>
      <c r="E22" s="9" t="s">
        <v>50</v>
      </c>
      <c r="F22" s="9" t="s">
        <v>53</v>
      </c>
      <c r="G22" s="9" t="s">
        <v>184</v>
      </c>
      <c r="H22" s="21" t="s">
        <v>52</v>
      </c>
      <c r="I22" s="24" t="s">
        <v>181</v>
      </c>
      <c r="J22" s="17">
        <v>3</v>
      </c>
      <c r="K22" s="17">
        <v>5</v>
      </c>
      <c r="L22" s="39">
        <f>K22*J22</f>
        <v>15</v>
      </c>
      <c r="M22" s="27" t="s">
        <v>182</v>
      </c>
      <c r="N22" s="27" t="s">
        <v>49</v>
      </c>
      <c r="O22" s="33" t="s">
        <v>20</v>
      </c>
      <c r="P22" s="32" t="s">
        <v>25</v>
      </c>
      <c r="Q22" s="28" t="s">
        <v>51</v>
      </c>
      <c r="R22" s="33" t="s">
        <v>58</v>
      </c>
      <c r="S22" s="33" t="s">
        <v>183</v>
      </c>
    </row>
  </sheetData>
  <mergeCells count="1">
    <mergeCell ref="A2:B2"/>
  </mergeCells>
  <conditionalFormatting sqref="J21:K22">
    <cfRule type="expression" dxfId="20" priority="17">
      <formula>J21=5</formula>
    </cfRule>
    <cfRule type="expression" dxfId="19" priority="18">
      <formula>J21=4</formula>
    </cfRule>
    <cfRule type="expression" dxfId="18" priority="19">
      <formula>J21=3</formula>
    </cfRule>
    <cfRule type="expression" dxfId="17" priority="20">
      <formula>J21=2</formula>
    </cfRule>
    <cfRule type="expression" dxfId="16" priority="21">
      <formula>J21=1</formula>
    </cfRule>
  </conditionalFormatting>
  <conditionalFormatting sqref="L21:L22">
    <cfRule type="expression" dxfId="15" priority="12">
      <formula>L21&gt;20</formula>
    </cfRule>
    <cfRule type="expression" dxfId="14" priority="13">
      <formula>L21&gt;15</formula>
    </cfRule>
    <cfRule type="expression" dxfId="13" priority="14">
      <formula>L21&gt;10</formula>
    </cfRule>
    <cfRule type="expression" dxfId="12" priority="15">
      <formula>L21&gt;5</formula>
    </cfRule>
    <cfRule type="expression" dxfId="11" priority="16">
      <formula>L21&gt;0</formula>
    </cfRule>
  </conditionalFormatting>
  <conditionalFormatting sqref="P21:P22">
    <cfRule type="expression" dxfId="10" priority="22">
      <formula>AND($L21&gt;15, $P21="")</formula>
    </cfRule>
  </conditionalFormatting>
  <dataValidations count="5">
    <dataValidation allowBlank="1" showInputMessage="1" showErrorMessage="1" prompt="fsafasf" sqref="N16 N20" xr:uid="{89823FA1-A482-46DC-8342-08B253DB727D}"/>
    <dataValidation type="list" allowBlank="1" showInputMessage="1" sqref="O21:O22" xr:uid="{3A61EFE1-26BE-43B1-9A02-387958C3A3FF}">
      <formula1>INDIRECT("Käsittelytaulukko[Riskin käsittelyn lyhyt kuvaus]")</formula1>
    </dataValidation>
    <dataValidation showDropDown="1" showInputMessage="1" sqref="E21:H22" xr:uid="{85052B42-B6F4-4FDF-B198-4CB7EBCA8F54}"/>
    <dataValidation type="list" allowBlank="1" showInputMessage="1" sqref="D21:D22" xr:uid="{D9E435C5-4CB7-4103-8B39-FB96D1B4422D}">
      <formula1>uhkatlistattuna</formula1>
    </dataValidation>
    <dataValidation allowBlank="1" showInputMessage="1" sqref="P21:P22 I21:I22 C21:C22" xr:uid="{05215024-EA65-4FC3-959B-CE4038AA891C}"/>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0DE50-D1AE-4E6C-A44C-44852C643F6C}">
  <sheetPr codeName="Sheet1">
    <tabColor rgb="FFFF0000"/>
  </sheetPr>
  <dimension ref="A1:BF206"/>
  <sheetViews>
    <sheetView showGridLines="0" zoomScaleNormal="100" workbookViewId="0">
      <pane xSplit="2" ySplit="10" topLeftCell="C20" activePane="bottomRight" state="frozen"/>
      <selection pane="topRight" activeCell="C1" sqref="C1"/>
      <selection pane="bottomLeft" activeCell="A4" sqref="A4"/>
      <selection pane="bottomRight" activeCell="D20" sqref="D20"/>
    </sheetView>
  </sheetViews>
  <sheetFormatPr defaultColWidth="8.7109375" defaultRowHeight="15" x14ac:dyDescent="0.25"/>
  <cols>
    <col min="1" max="1" width="7.140625" style="7" customWidth="1"/>
    <col min="2" max="2" width="20.140625" style="5" customWidth="1"/>
    <col min="3" max="4" width="21.140625" style="4" customWidth="1"/>
    <col min="5" max="5" width="37" style="4" customWidth="1"/>
    <col min="6" max="7" width="23" style="4" customWidth="1"/>
    <col min="8" max="8" width="20.140625" style="5" customWidth="1"/>
    <col min="9" max="9" width="23.85546875" style="4" customWidth="1"/>
    <col min="10" max="10" width="12.7109375" style="4" customWidth="1"/>
    <col min="11" max="11" width="9.5703125" style="4" customWidth="1"/>
    <col min="12" max="12" width="11.28515625" style="4" customWidth="1"/>
    <col min="13" max="13" width="31.28515625" style="4" customWidth="1"/>
    <col min="14" max="14" width="17.85546875" style="4" customWidth="1"/>
    <col min="15" max="15" width="20.42578125" style="5" customWidth="1"/>
    <col min="16" max="16" width="24.28515625" style="4" customWidth="1"/>
    <col min="17" max="17" width="40.42578125" style="4" customWidth="1"/>
    <col min="18" max="18" width="22.28515625" style="5" customWidth="1"/>
    <col min="19" max="19" width="29.7109375" style="5" customWidth="1"/>
    <col min="20" max="24" width="8.7109375" style="4"/>
    <col min="25" max="25" width="28" style="4" customWidth="1"/>
    <col min="26" max="16384" width="8.7109375" style="4"/>
  </cols>
  <sheetData>
    <row r="1" spans="1:58" s="113" customFormat="1" x14ac:dyDescent="0.25">
      <c r="A1" s="151"/>
      <c r="B1" s="152"/>
      <c r="C1" s="152"/>
      <c r="D1" s="152"/>
      <c r="E1" s="152"/>
      <c r="F1" s="152"/>
      <c r="G1" s="152"/>
      <c r="H1" s="152"/>
      <c r="I1" s="152"/>
      <c r="J1" s="152"/>
      <c r="K1" s="152"/>
      <c r="L1" s="152"/>
      <c r="M1" s="152"/>
      <c r="N1" s="152"/>
      <c r="O1" s="152"/>
      <c r="P1" s="152"/>
      <c r="Q1" s="152"/>
      <c r="R1" s="152"/>
      <c r="S1" s="152"/>
    </row>
    <row r="2" spans="1:58" s="113" customFormat="1" x14ac:dyDescent="0.25">
      <c r="A2" s="152"/>
      <c r="B2" s="152"/>
      <c r="C2" s="152"/>
      <c r="D2" s="152"/>
      <c r="E2" s="152"/>
      <c r="F2" s="152"/>
      <c r="G2" s="152"/>
      <c r="H2" s="152"/>
      <c r="I2" s="152"/>
      <c r="J2" s="152"/>
      <c r="K2" s="152"/>
      <c r="L2" s="152"/>
      <c r="M2" s="152"/>
      <c r="N2" s="152"/>
      <c r="O2" s="152"/>
      <c r="P2" s="152"/>
      <c r="Q2" s="152"/>
      <c r="R2" s="152"/>
      <c r="S2" s="152"/>
    </row>
    <row r="3" spans="1:58" s="113" customFormat="1" x14ac:dyDescent="0.25">
      <c r="A3" s="112"/>
      <c r="B3" s="112"/>
      <c r="C3" s="112"/>
      <c r="D3" s="112"/>
      <c r="E3" s="112"/>
      <c r="F3" s="112"/>
      <c r="G3" s="112"/>
      <c r="H3" s="112"/>
      <c r="I3" s="112"/>
      <c r="J3" s="112"/>
      <c r="K3" s="112"/>
      <c r="L3" s="112"/>
      <c r="M3" s="112"/>
      <c r="N3" s="112"/>
      <c r="O3" s="112"/>
      <c r="P3" s="112"/>
      <c r="Q3" s="112"/>
      <c r="R3" s="112"/>
      <c r="S3" s="112"/>
    </row>
    <row r="4" spans="1:58" s="113" customFormat="1" x14ac:dyDescent="0.25">
      <c r="A4" s="112"/>
      <c r="B4" s="112"/>
      <c r="C4" s="112"/>
      <c r="D4" s="112"/>
      <c r="E4" s="112"/>
      <c r="F4" s="112"/>
      <c r="G4" s="112"/>
      <c r="H4" s="112"/>
      <c r="I4" s="112"/>
      <c r="J4" s="112"/>
      <c r="K4" s="112"/>
      <c r="L4" s="112"/>
      <c r="M4" s="112"/>
      <c r="N4" s="112"/>
      <c r="O4" s="112"/>
      <c r="P4" s="112"/>
      <c r="Q4" s="112"/>
      <c r="R4" s="112"/>
      <c r="S4" s="112"/>
    </row>
    <row r="5" spans="1:58" s="113" customFormat="1" x14ac:dyDescent="0.25">
      <c r="A5" s="112"/>
      <c r="B5" s="112"/>
      <c r="C5" s="112"/>
      <c r="D5" s="112"/>
      <c r="E5" s="112"/>
      <c r="F5" s="112"/>
      <c r="G5" s="112"/>
      <c r="H5" s="112"/>
      <c r="I5" s="112"/>
      <c r="J5" s="112"/>
      <c r="K5" s="112"/>
      <c r="L5" s="112"/>
      <c r="M5" s="112"/>
      <c r="N5" s="112"/>
      <c r="O5" s="112"/>
      <c r="P5" s="112"/>
      <c r="Q5" s="112"/>
      <c r="R5" s="112"/>
      <c r="S5" s="112"/>
    </row>
    <row r="6" spans="1:58" s="113" customFormat="1" x14ac:dyDescent="0.25">
      <c r="A6" s="112"/>
      <c r="B6" s="112"/>
      <c r="C6" s="112"/>
      <c r="D6" s="112"/>
      <c r="E6" s="112"/>
      <c r="F6" s="112"/>
      <c r="G6" s="112"/>
      <c r="H6" s="112"/>
      <c r="I6" s="112"/>
      <c r="J6" s="112"/>
      <c r="K6" s="112"/>
      <c r="L6" s="112"/>
      <c r="M6" s="112"/>
      <c r="N6" s="112"/>
      <c r="O6" s="112"/>
      <c r="P6" s="112"/>
      <c r="Q6" s="112"/>
      <c r="R6" s="112"/>
      <c r="S6" s="112"/>
    </row>
    <row r="7" spans="1:58" s="113" customFormat="1" x14ac:dyDescent="0.25">
      <c r="A7" s="112"/>
      <c r="B7" s="112"/>
      <c r="C7" s="112"/>
      <c r="D7" s="112"/>
      <c r="E7" s="112"/>
      <c r="F7" s="112"/>
      <c r="G7" s="112"/>
      <c r="H7" s="112"/>
      <c r="I7" s="112"/>
      <c r="J7" s="112"/>
      <c r="K7" s="112"/>
      <c r="L7" s="112"/>
      <c r="M7" s="112"/>
      <c r="N7" s="112"/>
      <c r="O7" s="112"/>
      <c r="P7" s="112"/>
      <c r="Q7" s="112"/>
      <c r="R7" s="112"/>
      <c r="S7" s="112"/>
    </row>
    <row r="8" spans="1:58" s="113" customFormat="1" x14ac:dyDescent="0.25">
      <c r="A8" s="112"/>
      <c r="B8" s="112"/>
      <c r="C8" s="112"/>
      <c r="D8" s="112"/>
      <c r="E8" s="112"/>
      <c r="F8" s="112"/>
      <c r="G8" s="112"/>
      <c r="H8" s="112"/>
      <c r="I8" s="112"/>
      <c r="J8" s="112"/>
      <c r="K8" s="112"/>
      <c r="L8" s="112"/>
      <c r="M8" s="112"/>
      <c r="N8" s="112"/>
      <c r="O8" s="112"/>
      <c r="P8" s="112"/>
      <c r="Q8" s="112"/>
      <c r="R8" s="112"/>
      <c r="S8" s="112"/>
    </row>
    <row r="9" spans="1:58" s="42" customFormat="1" ht="44.1" customHeight="1" x14ac:dyDescent="0.35">
      <c r="A9" s="147" t="s">
        <v>319</v>
      </c>
      <c r="B9" s="147"/>
      <c r="C9" s="147"/>
      <c r="D9" s="147"/>
      <c r="E9" s="147"/>
      <c r="F9" s="147"/>
      <c r="G9" s="147"/>
      <c r="H9" s="147"/>
      <c r="I9" s="148"/>
      <c r="J9" s="149" t="s">
        <v>322</v>
      </c>
      <c r="K9" s="149"/>
      <c r="L9" s="149"/>
      <c r="M9" s="149"/>
      <c r="N9" s="149"/>
      <c r="O9" s="150" t="s">
        <v>323</v>
      </c>
      <c r="P9" s="150"/>
      <c r="Q9" s="150"/>
      <c r="R9" s="150"/>
      <c r="S9" s="150"/>
      <c r="T9" s="110"/>
      <c r="U9" s="111"/>
    </row>
    <row r="10" spans="1:58" s="5" customFormat="1" ht="47.25" x14ac:dyDescent="0.25">
      <c r="A10" s="85" t="s">
        <v>0</v>
      </c>
      <c r="B10" s="86" t="s">
        <v>1</v>
      </c>
      <c r="C10" s="87" t="s">
        <v>199</v>
      </c>
      <c r="D10" s="84" t="s">
        <v>97</v>
      </c>
      <c r="E10" s="88" t="s">
        <v>111</v>
      </c>
      <c r="F10" s="88" t="s">
        <v>2</v>
      </c>
      <c r="G10" s="88" t="s">
        <v>59</v>
      </c>
      <c r="H10" s="88" t="s">
        <v>9</v>
      </c>
      <c r="I10" s="89" t="s">
        <v>3</v>
      </c>
      <c r="J10" s="90" t="s">
        <v>4</v>
      </c>
      <c r="K10" s="90" t="s">
        <v>5</v>
      </c>
      <c r="L10" s="91" t="s">
        <v>6</v>
      </c>
      <c r="M10" s="92" t="s">
        <v>57</v>
      </c>
      <c r="N10" s="90" t="s">
        <v>55</v>
      </c>
      <c r="O10" s="93" t="s">
        <v>7</v>
      </c>
      <c r="P10" s="93" t="s">
        <v>8</v>
      </c>
      <c r="Q10" s="93" t="s">
        <v>197</v>
      </c>
      <c r="R10" s="93" t="s">
        <v>56</v>
      </c>
      <c r="S10" s="93" t="s">
        <v>10</v>
      </c>
      <c r="T10" s="37"/>
    </row>
    <row r="11" spans="1:58" x14ac:dyDescent="0.25">
      <c r="A11" s="11">
        <v>1</v>
      </c>
      <c r="B11" s="12"/>
      <c r="C11" s="8"/>
      <c r="D11" s="49"/>
      <c r="E11" s="9"/>
      <c r="F11" s="9"/>
      <c r="G11" s="9"/>
      <c r="H11" s="21"/>
      <c r="I11" s="24"/>
      <c r="J11" s="17"/>
      <c r="K11" s="17"/>
      <c r="L11" s="39">
        <f t="shared" ref="L11:L42" si="0">K11*J11</f>
        <v>0</v>
      </c>
      <c r="M11" s="26"/>
      <c r="N11" s="27"/>
      <c r="O11" s="33"/>
      <c r="P11" s="28"/>
      <c r="Q11" s="28"/>
      <c r="R11" s="33"/>
      <c r="S11" s="33"/>
      <c r="T11" s="34"/>
      <c r="U11" s="36"/>
      <c r="V11" s="34"/>
      <c r="W11" s="34"/>
      <c r="X11" s="34"/>
      <c r="Y11" s="34"/>
      <c r="Z11" s="34"/>
      <c r="AA11" s="34"/>
      <c r="AB11" s="34"/>
      <c r="AC11" s="34"/>
      <c r="AD11" s="34"/>
      <c r="AE11" s="34"/>
      <c r="AF11" s="34"/>
      <c r="AG11" s="34"/>
      <c r="AH11" s="34"/>
      <c r="AI11" s="34"/>
      <c r="AJ11" s="34"/>
      <c r="AK11" s="34"/>
      <c r="AL11" s="34"/>
      <c r="AM11" s="34"/>
      <c r="AN11" s="34"/>
      <c r="AO11" s="34"/>
      <c r="AP11" s="34"/>
      <c r="AQ11" s="34"/>
      <c r="AR11" s="34"/>
      <c r="AS11" s="34"/>
      <c r="AT11" s="34"/>
      <c r="AU11" s="34"/>
      <c r="AV11" s="34"/>
      <c r="AW11" s="34"/>
      <c r="AX11" s="34"/>
      <c r="AY11" s="34"/>
      <c r="AZ11" s="34"/>
      <c r="BA11" s="34"/>
      <c r="BB11" s="34"/>
      <c r="BC11" s="34"/>
      <c r="BD11" s="34"/>
      <c r="BE11" s="34"/>
      <c r="BF11" s="34"/>
    </row>
    <row r="12" spans="1:58" x14ac:dyDescent="0.25">
      <c r="A12" s="11">
        <v>2</v>
      </c>
      <c r="B12" s="12"/>
      <c r="C12" s="18"/>
      <c r="D12" s="9"/>
      <c r="E12" s="9"/>
      <c r="F12" s="9"/>
      <c r="G12" s="9"/>
      <c r="H12" s="21"/>
      <c r="I12" s="24"/>
      <c r="J12" s="17"/>
      <c r="K12" s="17"/>
      <c r="L12" s="39">
        <f t="shared" si="0"/>
        <v>0</v>
      </c>
      <c r="M12" s="26"/>
      <c r="N12" s="27"/>
      <c r="O12" s="33"/>
      <c r="P12" s="32"/>
      <c r="Q12" s="28"/>
      <c r="R12" s="33"/>
      <c r="S12" s="33"/>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row>
    <row r="13" spans="1:58" x14ac:dyDescent="0.25">
      <c r="A13" s="11">
        <v>3</v>
      </c>
      <c r="B13" s="12"/>
      <c r="C13" s="18"/>
      <c r="D13" s="9"/>
      <c r="E13" s="9"/>
      <c r="F13" s="9"/>
      <c r="G13" s="9"/>
      <c r="H13" s="21"/>
      <c r="I13" s="24"/>
      <c r="J13" s="17"/>
      <c r="K13" s="17"/>
      <c r="L13" s="39">
        <f t="shared" si="0"/>
        <v>0</v>
      </c>
      <c r="M13" s="26"/>
      <c r="N13" s="27"/>
      <c r="O13" s="33"/>
      <c r="P13" s="31"/>
      <c r="Q13" s="28"/>
      <c r="R13" s="33"/>
      <c r="S13" s="33"/>
      <c r="T13" s="34"/>
      <c r="U13" s="34"/>
      <c r="V13" s="34"/>
      <c r="W13" s="34"/>
      <c r="X13" s="146"/>
      <c r="Y13" s="146"/>
      <c r="Z13" s="34"/>
      <c r="AA13" s="34"/>
      <c r="AB13" s="34"/>
      <c r="AC13" s="34"/>
      <c r="AD13" s="34"/>
      <c r="AE13" s="34"/>
      <c r="AF13" s="34"/>
      <c r="AG13" s="34"/>
      <c r="AH13" s="34"/>
      <c r="AI13" s="34"/>
      <c r="AJ13" s="34"/>
      <c r="AK13" s="34"/>
      <c r="AL13" s="34"/>
      <c r="AM13" s="34"/>
      <c r="AN13" s="34"/>
      <c r="AO13" s="34"/>
      <c r="AP13" s="34"/>
      <c r="AQ13" s="34"/>
      <c r="AR13" s="34"/>
      <c r="AS13" s="34"/>
      <c r="AT13" s="34"/>
      <c r="AU13" s="34"/>
      <c r="AV13" s="34"/>
      <c r="AW13" s="34"/>
      <c r="AX13" s="34"/>
      <c r="AY13" s="34"/>
      <c r="AZ13" s="34"/>
      <c r="BA13" s="34"/>
      <c r="BB13" s="34"/>
      <c r="BC13" s="34"/>
      <c r="BD13" s="34"/>
      <c r="BE13" s="34"/>
      <c r="BF13" s="34"/>
    </row>
    <row r="14" spans="1:58" x14ac:dyDescent="0.25">
      <c r="A14" s="11">
        <v>4</v>
      </c>
      <c r="B14" s="12"/>
      <c r="C14" s="18"/>
      <c r="D14" s="9"/>
      <c r="E14" s="9"/>
      <c r="F14" s="9"/>
      <c r="G14" s="9"/>
      <c r="H14" s="21"/>
      <c r="I14" s="24"/>
      <c r="J14" s="17"/>
      <c r="K14" s="17"/>
      <c r="L14" s="39">
        <f t="shared" si="0"/>
        <v>0</v>
      </c>
      <c r="M14" s="26"/>
      <c r="N14" s="27"/>
      <c r="O14" s="33"/>
      <c r="P14" s="31"/>
      <c r="Q14" s="28"/>
      <c r="R14" s="33"/>
      <c r="S14" s="33"/>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row>
    <row r="15" spans="1:58" x14ac:dyDescent="0.25">
      <c r="A15" s="11">
        <v>5</v>
      </c>
      <c r="B15" s="12"/>
      <c r="C15" s="19"/>
      <c r="D15" s="9"/>
      <c r="E15" s="10"/>
      <c r="F15" s="10"/>
      <c r="G15" s="10"/>
      <c r="H15" s="23"/>
      <c r="I15" s="25"/>
      <c r="J15" s="17"/>
      <c r="K15" s="17"/>
      <c r="L15" s="39">
        <f t="shared" si="0"/>
        <v>0</v>
      </c>
      <c r="M15" s="26"/>
      <c r="N15" s="20"/>
      <c r="O15" s="35"/>
      <c r="P15" s="31"/>
      <c r="Q15" s="29"/>
      <c r="R15" s="35"/>
      <c r="S15" s="35"/>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row>
    <row r="16" spans="1:58" x14ac:dyDescent="0.25">
      <c r="A16" s="11">
        <v>6</v>
      </c>
      <c r="B16" s="12"/>
      <c r="C16" s="18"/>
      <c r="D16" s="9"/>
      <c r="E16" s="9"/>
      <c r="F16" s="9"/>
      <c r="G16" s="9"/>
      <c r="H16" s="21"/>
      <c r="I16" s="24"/>
      <c r="J16" s="17"/>
      <c r="K16" s="17"/>
      <c r="L16" s="39">
        <f t="shared" si="0"/>
        <v>0</v>
      </c>
      <c r="M16" s="26"/>
      <c r="N16" s="27"/>
      <c r="O16" s="33"/>
      <c r="P16" s="31"/>
      <c r="Q16" s="28"/>
      <c r="R16" s="33"/>
      <c r="S16" s="33"/>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row>
    <row r="17" spans="1:58" x14ac:dyDescent="0.25">
      <c r="A17" s="11">
        <v>7</v>
      </c>
      <c r="B17" s="13"/>
      <c r="C17" s="19"/>
      <c r="D17" s="9"/>
      <c r="E17" s="10"/>
      <c r="F17" s="10"/>
      <c r="G17" s="10"/>
      <c r="H17" s="23"/>
      <c r="I17" s="25"/>
      <c r="J17" s="17"/>
      <c r="K17" s="17"/>
      <c r="L17" s="39">
        <f t="shared" si="0"/>
        <v>0</v>
      </c>
      <c r="M17" s="26"/>
      <c r="N17" s="20"/>
      <c r="O17" s="35"/>
      <c r="P17" s="32"/>
      <c r="Q17" s="29"/>
      <c r="R17" s="35"/>
      <c r="S17" s="35"/>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row>
    <row r="18" spans="1:58" x14ac:dyDescent="0.25">
      <c r="A18" s="11">
        <v>8</v>
      </c>
      <c r="B18" s="12"/>
      <c r="C18" s="18"/>
      <c r="D18" s="9"/>
      <c r="E18" s="9"/>
      <c r="F18" s="9"/>
      <c r="G18" s="9"/>
      <c r="H18" s="21"/>
      <c r="I18" s="24"/>
      <c r="J18" s="17"/>
      <c r="K18" s="17"/>
      <c r="L18" s="39">
        <f t="shared" si="0"/>
        <v>0</v>
      </c>
      <c r="M18" s="26"/>
      <c r="N18" s="27"/>
      <c r="O18" s="33"/>
      <c r="P18" s="31"/>
      <c r="Q18" s="28"/>
      <c r="R18" s="33"/>
      <c r="S18" s="33"/>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c r="BA18" s="34"/>
      <c r="BB18" s="34"/>
      <c r="BC18" s="34"/>
      <c r="BD18" s="34"/>
      <c r="BE18" s="34"/>
      <c r="BF18" s="34"/>
    </row>
    <row r="19" spans="1:58" x14ac:dyDescent="0.25">
      <c r="A19" s="11">
        <v>9</v>
      </c>
      <c r="B19" s="12"/>
      <c r="C19" s="18"/>
      <c r="D19" s="9"/>
      <c r="E19" s="9"/>
      <c r="F19" s="9"/>
      <c r="G19" s="9"/>
      <c r="H19" s="21"/>
      <c r="I19" s="24"/>
      <c r="J19" s="17"/>
      <c r="K19" s="17"/>
      <c r="L19" s="39">
        <f t="shared" si="0"/>
        <v>0</v>
      </c>
      <c r="M19" s="26"/>
      <c r="N19" s="27"/>
      <c r="O19" s="33"/>
      <c r="P19" s="31"/>
      <c r="Q19" s="28"/>
      <c r="R19" s="33"/>
      <c r="S19" s="33"/>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row>
    <row r="20" spans="1:58" x14ac:dyDescent="0.25">
      <c r="A20" s="11">
        <v>10</v>
      </c>
      <c r="B20" s="12"/>
      <c r="C20" s="18"/>
      <c r="D20" s="9"/>
      <c r="E20" s="9"/>
      <c r="F20" s="9"/>
      <c r="G20" s="9"/>
      <c r="H20" s="21"/>
      <c r="I20" s="24"/>
      <c r="J20" s="17"/>
      <c r="K20" s="17"/>
      <c r="L20" s="39">
        <f t="shared" si="0"/>
        <v>0</v>
      </c>
      <c r="M20" s="26"/>
      <c r="N20" s="27"/>
      <c r="O20" s="33"/>
      <c r="P20" s="31"/>
      <c r="Q20" s="28"/>
      <c r="R20" s="33"/>
      <c r="S20" s="33"/>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c r="BE20" s="34"/>
      <c r="BF20" s="34"/>
    </row>
    <row r="21" spans="1:58" x14ac:dyDescent="0.25">
      <c r="A21" s="11">
        <v>11</v>
      </c>
      <c r="B21" s="12"/>
      <c r="C21" s="18"/>
      <c r="D21" s="9"/>
      <c r="E21" s="9"/>
      <c r="F21" s="9"/>
      <c r="G21" s="9"/>
      <c r="H21" s="21"/>
      <c r="I21" s="24"/>
      <c r="J21" s="17"/>
      <c r="K21" s="17"/>
      <c r="L21" s="39">
        <f t="shared" si="0"/>
        <v>0</v>
      </c>
      <c r="M21" s="26"/>
      <c r="N21" s="27"/>
      <c r="O21" s="33"/>
      <c r="P21" s="31"/>
      <c r="Q21" s="28"/>
      <c r="R21" s="33"/>
      <c r="S21" s="33"/>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row>
    <row r="22" spans="1:58" x14ac:dyDescent="0.25">
      <c r="A22" s="11">
        <v>12</v>
      </c>
      <c r="B22" s="12"/>
      <c r="C22" s="18"/>
      <c r="D22" s="9"/>
      <c r="E22" s="9"/>
      <c r="F22" s="9"/>
      <c r="G22" s="9"/>
      <c r="H22" s="21"/>
      <c r="I22" s="24"/>
      <c r="J22" s="17"/>
      <c r="K22" s="17"/>
      <c r="L22" s="39">
        <f t="shared" si="0"/>
        <v>0</v>
      </c>
      <c r="M22" s="26"/>
      <c r="N22" s="27"/>
      <c r="O22" s="33"/>
      <c r="P22" s="31"/>
      <c r="Q22" s="28"/>
      <c r="R22" s="33"/>
      <c r="S22" s="33"/>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row>
    <row r="23" spans="1:58" x14ac:dyDescent="0.25">
      <c r="A23" s="11">
        <v>13</v>
      </c>
      <c r="B23" s="12"/>
      <c r="C23" s="18"/>
      <c r="D23" s="9"/>
      <c r="E23" s="9"/>
      <c r="F23" s="9"/>
      <c r="G23" s="9"/>
      <c r="H23" s="21"/>
      <c r="I23" s="24"/>
      <c r="J23" s="17"/>
      <c r="K23" s="17"/>
      <c r="L23" s="39">
        <f t="shared" si="0"/>
        <v>0</v>
      </c>
      <c r="M23" s="26"/>
      <c r="N23" s="27"/>
      <c r="O23" s="33"/>
      <c r="P23" s="31"/>
      <c r="Q23" s="28"/>
      <c r="R23" s="33"/>
      <c r="S23" s="33"/>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c r="BE23" s="34"/>
      <c r="BF23" s="34"/>
    </row>
    <row r="24" spans="1:58" x14ac:dyDescent="0.25">
      <c r="A24" s="11">
        <v>14</v>
      </c>
      <c r="B24" s="15"/>
      <c r="C24" s="18"/>
      <c r="D24" s="9"/>
      <c r="E24" s="9"/>
      <c r="F24" s="9"/>
      <c r="G24" s="9"/>
      <c r="H24" s="21"/>
      <c r="I24" s="24"/>
      <c r="J24" s="17"/>
      <c r="K24" s="17"/>
      <c r="L24" s="39">
        <f t="shared" si="0"/>
        <v>0</v>
      </c>
      <c r="M24" s="26"/>
      <c r="N24" s="27"/>
      <c r="O24" s="33"/>
      <c r="P24" s="31"/>
      <c r="Q24" s="28"/>
      <c r="R24" s="33"/>
      <c r="S24" s="33"/>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c r="BE24" s="34"/>
      <c r="BF24" s="34"/>
    </row>
    <row r="25" spans="1:58" x14ac:dyDescent="0.25">
      <c r="A25" s="11">
        <v>15</v>
      </c>
      <c r="B25" s="14"/>
      <c r="C25" s="19"/>
      <c r="D25" s="9"/>
      <c r="E25" s="10"/>
      <c r="F25" s="10"/>
      <c r="G25" s="10"/>
      <c r="H25" s="23"/>
      <c r="I25" s="25"/>
      <c r="J25" s="17"/>
      <c r="K25" s="17"/>
      <c r="L25" s="39">
        <f t="shared" si="0"/>
        <v>0</v>
      </c>
      <c r="M25" s="26"/>
      <c r="N25" s="20"/>
      <c r="O25" s="35"/>
      <c r="P25" s="32"/>
      <c r="Q25" s="29"/>
      <c r="R25" s="35"/>
      <c r="S25" s="35"/>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row>
    <row r="26" spans="1:58" x14ac:dyDescent="0.25">
      <c r="A26" s="11">
        <v>16</v>
      </c>
      <c r="B26" s="15"/>
      <c r="C26" s="18"/>
      <c r="D26" s="9"/>
      <c r="E26" s="9"/>
      <c r="F26" s="9"/>
      <c r="G26" s="9"/>
      <c r="H26" s="21"/>
      <c r="I26" s="24"/>
      <c r="J26" s="17"/>
      <c r="K26" s="17"/>
      <c r="L26" s="39">
        <f t="shared" si="0"/>
        <v>0</v>
      </c>
      <c r="M26" s="26"/>
      <c r="N26" s="27"/>
      <c r="O26" s="33"/>
      <c r="P26" s="31"/>
      <c r="Q26" s="28"/>
      <c r="R26" s="33"/>
      <c r="S26" s="33"/>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row>
    <row r="27" spans="1:58" x14ac:dyDescent="0.25">
      <c r="A27" s="11">
        <v>17</v>
      </c>
      <c r="B27" s="14"/>
      <c r="C27" s="19"/>
      <c r="D27" s="9"/>
      <c r="E27" s="10"/>
      <c r="F27" s="10"/>
      <c r="G27" s="10"/>
      <c r="H27" s="23"/>
      <c r="I27" s="25"/>
      <c r="J27" s="17"/>
      <c r="K27" s="17"/>
      <c r="L27" s="39">
        <f t="shared" si="0"/>
        <v>0</v>
      </c>
      <c r="M27" s="26"/>
      <c r="N27" s="20"/>
      <c r="O27" s="35"/>
      <c r="P27" s="32"/>
      <c r="Q27" s="29"/>
      <c r="R27" s="35"/>
      <c r="S27" s="35"/>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row>
    <row r="28" spans="1:58" x14ac:dyDescent="0.25">
      <c r="A28" s="11">
        <v>18</v>
      </c>
      <c r="B28" s="15"/>
      <c r="C28" s="18"/>
      <c r="D28" s="9"/>
      <c r="E28" s="9"/>
      <c r="F28" s="9"/>
      <c r="G28" s="9"/>
      <c r="H28" s="21"/>
      <c r="I28" s="24"/>
      <c r="J28" s="17"/>
      <c r="K28" s="17"/>
      <c r="L28" s="39">
        <f t="shared" si="0"/>
        <v>0</v>
      </c>
      <c r="M28" s="26"/>
      <c r="N28" s="27"/>
      <c r="O28" s="33"/>
      <c r="P28" s="31"/>
      <c r="Q28" s="28"/>
      <c r="R28" s="33"/>
      <c r="S28" s="33"/>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row>
    <row r="29" spans="1:58" x14ac:dyDescent="0.25">
      <c r="A29" s="11">
        <v>19</v>
      </c>
      <c r="B29" s="14"/>
      <c r="C29" s="19"/>
      <c r="D29" s="9"/>
      <c r="E29" s="10"/>
      <c r="F29" s="10"/>
      <c r="G29" s="10"/>
      <c r="H29" s="23"/>
      <c r="I29" s="25"/>
      <c r="J29" s="17"/>
      <c r="K29" s="17"/>
      <c r="L29" s="39">
        <f t="shared" si="0"/>
        <v>0</v>
      </c>
      <c r="M29" s="26"/>
      <c r="N29" s="20"/>
      <c r="O29" s="35"/>
      <c r="P29" s="32"/>
      <c r="Q29" s="29"/>
      <c r="R29" s="35"/>
      <c r="S29" s="35"/>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c r="BA29" s="34"/>
      <c r="BB29" s="34"/>
      <c r="BC29" s="34"/>
      <c r="BD29" s="34"/>
      <c r="BE29" s="34"/>
      <c r="BF29" s="34"/>
    </row>
    <row r="30" spans="1:58" x14ac:dyDescent="0.25">
      <c r="A30" s="11">
        <v>20</v>
      </c>
      <c r="B30" s="15"/>
      <c r="C30" s="18"/>
      <c r="D30" s="9"/>
      <c r="E30" s="9"/>
      <c r="F30" s="9"/>
      <c r="G30" s="9"/>
      <c r="H30" s="21"/>
      <c r="I30" s="24"/>
      <c r="J30" s="17"/>
      <c r="K30" s="17"/>
      <c r="L30" s="39">
        <f t="shared" si="0"/>
        <v>0</v>
      </c>
      <c r="M30" s="26"/>
      <c r="N30" s="27"/>
      <c r="O30" s="33"/>
      <c r="P30" s="31"/>
      <c r="Q30" s="28"/>
      <c r="R30" s="33"/>
      <c r="S30" s="33"/>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c r="BA30" s="34"/>
      <c r="BB30" s="34"/>
      <c r="BC30" s="34"/>
      <c r="BD30" s="34"/>
      <c r="BE30" s="34"/>
      <c r="BF30" s="34"/>
    </row>
    <row r="31" spans="1:58" x14ac:dyDescent="0.25">
      <c r="A31" s="11">
        <v>21</v>
      </c>
      <c r="B31" s="14"/>
      <c r="C31" s="19"/>
      <c r="D31" s="9"/>
      <c r="E31" s="10"/>
      <c r="F31" s="10"/>
      <c r="G31" s="10"/>
      <c r="H31" s="23"/>
      <c r="I31" s="25"/>
      <c r="J31" s="17"/>
      <c r="K31" s="17"/>
      <c r="L31" s="39">
        <f t="shared" si="0"/>
        <v>0</v>
      </c>
      <c r="M31" s="26"/>
      <c r="N31" s="20"/>
      <c r="O31" s="35"/>
      <c r="P31" s="32"/>
      <c r="Q31" s="29"/>
      <c r="R31" s="35"/>
      <c r="S31" s="35"/>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row>
    <row r="32" spans="1:58" x14ac:dyDescent="0.25">
      <c r="A32" s="11">
        <v>22</v>
      </c>
      <c r="B32" s="15"/>
      <c r="C32" s="18"/>
      <c r="D32" s="9"/>
      <c r="E32" s="9"/>
      <c r="F32" s="9"/>
      <c r="G32" s="9"/>
      <c r="H32" s="21"/>
      <c r="I32" s="24"/>
      <c r="J32" s="17"/>
      <c r="K32" s="17"/>
      <c r="L32" s="39">
        <f t="shared" si="0"/>
        <v>0</v>
      </c>
      <c r="M32" s="26"/>
      <c r="N32" s="27"/>
      <c r="O32" s="33"/>
      <c r="P32" s="31"/>
      <c r="Q32" s="28"/>
      <c r="R32" s="33"/>
      <c r="S32" s="33"/>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row>
    <row r="33" spans="1:58" x14ac:dyDescent="0.25">
      <c r="A33" s="11">
        <v>23</v>
      </c>
      <c r="B33" s="14"/>
      <c r="C33" s="19"/>
      <c r="D33" s="9"/>
      <c r="E33" s="10"/>
      <c r="F33" s="10"/>
      <c r="G33" s="10"/>
      <c r="H33" s="23"/>
      <c r="I33" s="25"/>
      <c r="J33" s="17"/>
      <c r="K33" s="17"/>
      <c r="L33" s="39">
        <f t="shared" si="0"/>
        <v>0</v>
      </c>
      <c r="M33" s="26"/>
      <c r="N33" s="20"/>
      <c r="O33" s="35"/>
      <c r="P33" s="32"/>
      <c r="Q33" s="29"/>
      <c r="R33" s="35"/>
      <c r="S33" s="35"/>
      <c r="T33" s="34"/>
      <c r="U33" s="34"/>
      <c r="V33" s="34"/>
      <c r="W33" s="34"/>
      <c r="X33" s="34"/>
      <c r="Y33" s="34"/>
      <c r="Z33" s="34"/>
      <c r="AA33" s="34"/>
      <c r="AB33" s="34"/>
      <c r="AC33" s="34"/>
      <c r="AD33" s="34"/>
      <c r="AE33" s="34"/>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row>
    <row r="34" spans="1:58" x14ac:dyDescent="0.25">
      <c r="A34" s="11">
        <v>24</v>
      </c>
      <c r="B34" s="15"/>
      <c r="C34" s="18"/>
      <c r="D34" s="9"/>
      <c r="E34" s="9"/>
      <c r="F34" s="9"/>
      <c r="G34" s="9"/>
      <c r="H34" s="21"/>
      <c r="I34" s="24"/>
      <c r="J34" s="17"/>
      <c r="K34" s="17"/>
      <c r="L34" s="39">
        <f t="shared" si="0"/>
        <v>0</v>
      </c>
      <c r="M34" s="26"/>
      <c r="N34" s="30"/>
      <c r="O34" s="33"/>
      <c r="P34" s="31"/>
      <c r="Q34" s="28"/>
      <c r="R34" s="33"/>
      <c r="S34" s="33"/>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row>
    <row r="35" spans="1:58" x14ac:dyDescent="0.25">
      <c r="A35" s="11">
        <v>25</v>
      </c>
      <c r="B35" s="14"/>
      <c r="C35" s="19"/>
      <c r="D35" s="9"/>
      <c r="E35" s="10"/>
      <c r="F35" s="10"/>
      <c r="G35" s="10"/>
      <c r="H35" s="23"/>
      <c r="I35" s="25"/>
      <c r="J35" s="17"/>
      <c r="K35" s="17"/>
      <c r="L35" s="39">
        <f t="shared" si="0"/>
        <v>0</v>
      </c>
      <c r="M35" s="26"/>
      <c r="N35" s="20"/>
      <c r="O35" s="35"/>
      <c r="P35" s="32"/>
      <c r="Q35" s="29"/>
      <c r="R35" s="35"/>
      <c r="S35" s="35"/>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row>
    <row r="36" spans="1:58" x14ac:dyDescent="0.25">
      <c r="A36" s="11">
        <v>26</v>
      </c>
      <c r="B36" s="15"/>
      <c r="C36" s="18"/>
      <c r="D36" s="9"/>
      <c r="E36" s="9"/>
      <c r="F36" s="9"/>
      <c r="G36" s="9"/>
      <c r="H36" s="21"/>
      <c r="I36" s="24"/>
      <c r="J36" s="17"/>
      <c r="K36" s="17"/>
      <c r="L36" s="39">
        <f t="shared" si="0"/>
        <v>0</v>
      </c>
      <c r="M36" s="26"/>
      <c r="N36" s="27"/>
      <c r="O36" s="33"/>
      <c r="P36" s="31"/>
      <c r="Q36" s="28"/>
      <c r="R36" s="33"/>
      <c r="S36" s="33"/>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row>
    <row r="37" spans="1:58" x14ac:dyDescent="0.25">
      <c r="A37" s="11">
        <v>27</v>
      </c>
      <c r="B37" s="14"/>
      <c r="C37" s="19"/>
      <c r="D37" s="9"/>
      <c r="E37" s="10"/>
      <c r="F37" s="10"/>
      <c r="G37" s="10"/>
      <c r="H37" s="23"/>
      <c r="I37" s="25"/>
      <c r="J37" s="17"/>
      <c r="K37" s="17"/>
      <c r="L37" s="39">
        <f t="shared" si="0"/>
        <v>0</v>
      </c>
      <c r="M37" s="26"/>
      <c r="N37" s="20"/>
      <c r="O37" s="35"/>
      <c r="P37" s="32"/>
      <c r="Q37" s="29"/>
      <c r="R37" s="35"/>
      <c r="S37" s="35"/>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c r="BD37" s="34"/>
      <c r="BE37" s="34"/>
      <c r="BF37" s="34"/>
    </row>
    <row r="38" spans="1:58" x14ac:dyDescent="0.25">
      <c r="A38" s="11">
        <v>28</v>
      </c>
      <c r="B38" s="15"/>
      <c r="C38" s="18"/>
      <c r="D38" s="9"/>
      <c r="E38" s="9"/>
      <c r="F38" s="9"/>
      <c r="G38" s="9"/>
      <c r="H38" s="21"/>
      <c r="I38" s="24"/>
      <c r="J38" s="17"/>
      <c r="K38" s="17"/>
      <c r="L38" s="39">
        <f t="shared" si="0"/>
        <v>0</v>
      </c>
      <c r="M38" s="26"/>
      <c r="N38" s="27"/>
      <c r="O38" s="33"/>
      <c r="P38" s="31"/>
      <c r="Q38" s="28"/>
      <c r="R38" s="33"/>
      <c r="S38" s="33"/>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c r="BD38" s="34"/>
      <c r="BE38" s="34"/>
      <c r="BF38" s="34"/>
    </row>
    <row r="39" spans="1:58" x14ac:dyDescent="0.25">
      <c r="A39" s="11">
        <v>29</v>
      </c>
      <c r="B39" s="14"/>
      <c r="C39" s="19"/>
      <c r="D39" s="9"/>
      <c r="E39" s="10"/>
      <c r="F39" s="10"/>
      <c r="G39" s="10"/>
      <c r="H39" s="23"/>
      <c r="I39" s="25"/>
      <c r="J39" s="17"/>
      <c r="K39" s="17"/>
      <c r="L39" s="39">
        <f t="shared" si="0"/>
        <v>0</v>
      </c>
      <c r="M39" s="26"/>
      <c r="N39" s="20"/>
      <c r="O39" s="35"/>
      <c r="P39" s="32"/>
      <c r="Q39" s="29"/>
      <c r="R39" s="35"/>
      <c r="S39" s="35"/>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c r="BD39" s="34"/>
      <c r="BE39" s="34"/>
      <c r="BF39" s="34"/>
    </row>
    <row r="40" spans="1:58" x14ac:dyDescent="0.25">
      <c r="A40" s="11">
        <v>30</v>
      </c>
      <c r="B40" s="12"/>
      <c r="C40" s="18"/>
      <c r="D40" s="9"/>
      <c r="E40" s="9"/>
      <c r="F40" s="9"/>
      <c r="G40" s="9"/>
      <c r="H40" s="21"/>
      <c r="I40" s="24"/>
      <c r="J40" s="17"/>
      <c r="K40" s="17"/>
      <c r="L40" s="39">
        <f t="shared" si="0"/>
        <v>0</v>
      </c>
      <c r="M40" s="26"/>
      <c r="N40" s="27"/>
      <c r="O40" s="33"/>
      <c r="P40" s="31"/>
      <c r="Q40" s="28"/>
      <c r="R40" s="33"/>
      <c r="S40" s="33"/>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c r="BD40" s="34"/>
      <c r="BE40" s="34"/>
      <c r="BF40" s="34"/>
    </row>
    <row r="41" spans="1:58" x14ac:dyDescent="0.25">
      <c r="A41" s="11">
        <v>31</v>
      </c>
      <c r="B41" s="14"/>
      <c r="C41" s="19"/>
      <c r="D41" s="9"/>
      <c r="E41" s="10"/>
      <c r="F41" s="10"/>
      <c r="G41" s="10"/>
      <c r="H41" s="23"/>
      <c r="I41" s="25"/>
      <c r="J41" s="17"/>
      <c r="K41" s="17"/>
      <c r="L41" s="39">
        <f t="shared" si="0"/>
        <v>0</v>
      </c>
      <c r="M41" s="16"/>
      <c r="N41" s="20"/>
      <c r="O41" s="35"/>
      <c r="P41" s="32"/>
      <c r="Q41" s="29"/>
      <c r="R41" s="35"/>
      <c r="S41" s="35"/>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c r="AW41" s="34"/>
      <c r="AX41" s="34"/>
      <c r="AY41" s="34"/>
      <c r="AZ41" s="34"/>
      <c r="BA41" s="34"/>
      <c r="BB41" s="34"/>
      <c r="BC41" s="34"/>
      <c r="BD41" s="34"/>
      <c r="BE41" s="34"/>
      <c r="BF41" s="34"/>
    </row>
    <row r="42" spans="1:58" x14ac:dyDescent="0.25">
      <c r="A42" s="11">
        <v>32</v>
      </c>
      <c r="B42" s="15"/>
      <c r="C42" s="18"/>
      <c r="D42" s="9"/>
      <c r="E42" s="9"/>
      <c r="F42" s="9"/>
      <c r="G42" s="9"/>
      <c r="H42" s="21"/>
      <c r="I42" s="24"/>
      <c r="J42" s="17"/>
      <c r="K42" s="17"/>
      <c r="L42" s="39">
        <f t="shared" si="0"/>
        <v>0</v>
      </c>
      <c r="M42" s="26"/>
      <c r="N42" s="27"/>
      <c r="O42" s="33"/>
      <c r="P42" s="31"/>
      <c r="Q42" s="28"/>
      <c r="R42" s="33"/>
      <c r="S42" s="33"/>
      <c r="T42" s="34"/>
      <c r="U42" s="34"/>
      <c r="V42" s="34"/>
      <c r="W42" s="34"/>
      <c r="X42" s="34"/>
      <c r="Y42" s="34"/>
      <c r="Z42" s="34"/>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row>
    <row r="43" spans="1:58" x14ac:dyDescent="0.25">
      <c r="A43" s="11">
        <v>33</v>
      </c>
      <c r="B43" s="14"/>
      <c r="C43" s="19"/>
      <c r="D43" s="9"/>
      <c r="E43" s="10"/>
      <c r="F43" s="10"/>
      <c r="G43" s="10"/>
      <c r="H43" s="23"/>
      <c r="I43" s="25"/>
      <c r="J43" s="17"/>
      <c r="K43" s="17"/>
      <c r="L43" s="39">
        <f t="shared" ref="L43:L74" si="1">K43*J43</f>
        <v>0</v>
      </c>
      <c r="M43" s="16"/>
      <c r="N43" s="20"/>
      <c r="O43" s="35"/>
      <c r="P43" s="32"/>
      <c r="Q43" s="29"/>
      <c r="R43" s="35"/>
      <c r="S43" s="35"/>
      <c r="T43" s="34"/>
      <c r="U43" s="34"/>
      <c r="V43" s="34"/>
      <c r="W43" s="34"/>
      <c r="X43" s="34"/>
      <c r="Y43" s="34"/>
      <c r="Z43" s="34"/>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row>
    <row r="44" spans="1:58" x14ac:dyDescent="0.25">
      <c r="A44" s="11">
        <v>34</v>
      </c>
      <c r="B44" s="15"/>
      <c r="C44" s="18"/>
      <c r="D44" s="9"/>
      <c r="E44" s="9"/>
      <c r="F44" s="9"/>
      <c r="G44" s="9"/>
      <c r="H44" s="21"/>
      <c r="I44" s="24"/>
      <c r="J44" s="17"/>
      <c r="K44" s="17"/>
      <c r="L44" s="39">
        <f t="shared" si="1"/>
        <v>0</v>
      </c>
      <c r="M44" s="26"/>
      <c r="N44" s="27"/>
      <c r="O44" s="35"/>
      <c r="P44" s="32"/>
      <c r="Q44" s="29"/>
      <c r="R44" s="35"/>
      <c r="S44" s="35"/>
      <c r="T44" s="34"/>
      <c r="U44" s="34"/>
      <c r="V44" s="34"/>
      <c r="W44" s="34"/>
      <c r="X44" s="34"/>
      <c r="Y44" s="34"/>
      <c r="Z44" s="34"/>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row>
    <row r="45" spans="1:58" x14ac:dyDescent="0.25">
      <c r="A45" s="11">
        <v>35</v>
      </c>
      <c r="B45" s="14"/>
      <c r="C45" s="19"/>
      <c r="D45" s="9"/>
      <c r="E45" s="10"/>
      <c r="F45" s="10"/>
      <c r="G45" s="10"/>
      <c r="H45" s="23"/>
      <c r="I45" s="25"/>
      <c r="J45" s="17"/>
      <c r="K45" s="17"/>
      <c r="L45" s="39">
        <f t="shared" si="1"/>
        <v>0</v>
      </c>
      <c r="M45" s="16"/>
      <c r="N45" s="20"/>
      <c r="O45" s="35"/>
      <c r="P45" s="32"/>
      <c r="Q45" s="29"/>
      <c r="R45" s="35"/>
      <c r="S45" s="35"/>
      <c r="T45" s="34"/>
      <c r="U45" s="34"/>
      <c r="V45" s="34"/>
      <c r="W45" s="34"/>
      <c r="X45" s="34"/>
      <c r="Y45" s="34"/>
      <c r="Z45" s="34"/>
      <c r="AA45" s="34"/>
      <c r="AB45" s="34"/>
      <c r="AC45" s="34"/>
      <c r="AD45" s="34"/>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row>
    <row r="46" spans="1:58" x14ac:dyDescent="0.25">
      <c r="A46" s="11">
        <v>36</v>
      </c>
      <c r="B46" s="15"/>
      <c r="C46" s="18"/>
      <c r="D46" s="9"/>
      <c r="E46" s="9"/>
      <c r="F46" s="9"/>
      <c r="G46" s="9"/>
      <c r="H46" s="21"/>
      <c r="I46" s="24"/>
      <c r="J46" s="17"/>
      <c r="K46" s="17"/>
      <c r="L46" s="39">
        <f t="shared" si="1"/>
        <v>0</v>
      </c>
      <c r="M46" s="26"/>
      <c r="N46" s="27"/>
      <c r="O46" s="35"/>
      <c r="P46" s="32"/>
      <c r="Q46" s="29"/>
      <c r="R46" s="35"/>
      <c r="S46" s="35"/>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row>
    <row r="47" spans="1:58" x14ac:dyDescent="0.25">
      <c r="A47" s="11">
        <v>37</v>
      </c>
      <c r="B47" s="14"/>
      <c r="C47" s="19"/>
      <c r="D47" s="9"/>
      <c r="E47" s="10"/>
      <c r="F47" s="10"/>
      <c r="G47" s="10"/>
      <c r="H47" s="23"/>
      <c r="I47" s="25"/>
      <c r="J47" s="17"/>
      <c r="K47" s="17"/>
      <c r="L47" s="39">
        <f t="shared" si="1"/>
        <v>0</v>
      </c>
      <c r="M47" s="16"/>
      <c r="N47" s="20"/>
      <c r="O47" s="35"/>
      <c r="P47" s="32"/>
      <c r="Q47" s="29"/>
      <c r="R47" s="35"/>
      <c r="S47" s="35"/>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c r="BD47" s="34"/>
      <c r="BE47" s="34"/>
      <c r="BF47" s="34"/>
    </row>
    <row r="48" spans="1:58" x14ac:dyDescent="0.25">
      <c r="A48" s="11">
        <v>38</v>
      </c>
      <c r="B48" s="15"/>
      <c r="C48" s="18"/>
      <c r="D48" s="9"/>
      <c r="E48" s="9"/>
      <c r="F48" s="9"/>
      <c r="G48" s="9"/>
      <c r="H48" s="21"/>
      <c r="I48" s="24"/>
      <c r="J48" s="17"/>
      <c r="K48" s="17"/>
      <c r="L48" s="39">
        <f t="shared" si="1"/>
        <v>0</v>
      </c>
      <c r="M48" s="26"/>
      <c r="N48" s="27"/>
      <c r="O48" s="35"/>
      <c r="P48" s="32"/>
      <c r="Q48" s="29"/>
      <c r="R48" s="35"/>
      <c r="S48" s="35"/>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c r="BD48" s="34"/>
      <c r="BE48" s="34"/>
      <c r="BF48" s="34"/>
    </row>
    <row r="49" spans="1:58" x14ac:dyDescent="0.25">
      <c r="A49" s="11">
        <v>39</v>
      </c>
      <c r="B49" s="14"/>
      <c r="C49" s="19"/>
      <c r="D49" s="9"/>
      <c r="E49" s="10"/>
      <c r="F49" s="10"/>
      <c r="G49" s="10"/>
      <c r="H49" s="23"/>
      <c r="I49" s="25"/>
      <c r="J49" s="17"/>
      <c r="K49" s="17"/>
      <c r="L49" s="39">
        <f t="shared" si="1"/>
        <v>0</v>
      </c>
      <c r="M49" s="16"/>
      <c r="N49" s="20"/>
      <c r="O49" s="35"/>
      <c r="P49" s="32"/>
      <c r="Q49" s="29"/>
      <c r="R49" s="35"/>
      <c r="S49" s="35"/>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c r="BD49" s="34"/>
      <c r="BE49" s="34"/>
      <c r="BF49" s="34"/>
    </row>
    <row r="50" spans="1:58" x14ac:dyDescent="0.25">
      <c r="A50" s="11">
        <v>40</v>
      </c>
      <c r="B50" s="15"/>
      <c r="C50" s="18"/>
      <c r="D50" s="9"/>
      <c r="E50" s="9"/>
      <c r="F50" s="9"/>
      <c r="G50" s="9"/>
      <c r="H50" s="21"/>
      <c r="I50" s="24"/>
      <c r="J50" s="17"/>
      <c r="K50" s="17"/>
      <c r="L50" s="39">
        <f t="shared" si="1"/>
        <v>0</v>
      </c>
      <c r="M50" s="26"/>
      <c r="N50" s="27"/>
      <c r="O50" s="35"/>
      <c r="P50" s="32"/>
      <c r="Q50" s="29"/>
      <c r="R50" s="35"/>
      <c r="S50" s="35"/>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row>
    <row r="51" spans="1:58" x14ac:dyDescent="0.25">
      <c r="A51" s="11">
        <v>41</v>
      </c>
      <c r="B51" s="14"/>
      <c r="C51" s="19"/>
      <c r="D51" s="9"/>
      <c r="E51" s="10"/>
      <c r="F51" s="10"/>
      <c r="G51" s="10"/>
      <c r="H51" s="23"/>
      <c r="I51" s="25"/>
      <c r="J51" s="17"/>
      <c r="K51" s="17"/>
      <c r="L51" s="39">
        <f t="shared" si="1"/>
        <v>0</v>
      </c>
      <c r="M51" s="16"/>
      <c r="N51" s="20"/>
      <c r="O51" s="35"/>
      <c r="P51" s="32"/>
      <c r="Q51" s="29"/>
      <c r="R51" s="35"/>
      <c r="S51" s="35"/>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row>
    <row r="52" spans="1:58" x14ac:dyDescent="0.25">
      <c r="A52" s="11">
        <v>42</v>
      </c>
      <c r="B52" s="15"/>
      <c r="C52" s="18"/>
      <c r="D52" s="9"/>
      <c r="E52" s="9"/>
      <c r="F52" s="9"/>
      <c r="G52" s="9"/>
      <c r="H52" s="21"/>
      <c r="I52" s="24"/>
      <c r="J52" s="17"/>
      <c r="K52" s="17"/>
      <c r="L52" s="39">
        <f t="shared" si="1"/>
        <v>0</v>
      </c>
      <c r="M52" s="26"/>
      <c r="N52" s="27"/>
      <c r="O52" s="35"/>
      <c r="P52" s="32"/>
      <c r="Q52" s="29"/>
      <c r="R52" s="35"/>
      <c r="S52" s="35"/>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c r="BD52" s="34"/>
      <c r="BE52" s="34"/>
      <c r="BF52" s="34"/>
    </row>
    <row r="53" spans="1:58" x14ac:dyDescent="0.25">
      <c r="A53" s="11">
        <v>43</v>
      </c>
      <c r="B53" s="14"/>
      <c r="C53" s="19"/>
      <c r="D53" s="9"/>
      <c r="E53" s="10"/>
      <c r="F53" s="10"/>
      <c r="G53" s="10"/>
      <c r="H53" s="23"/>
      <c r="I53" s="25"/>
      <c r="J53" s="17"/>
      <c r="K53" s="17"/>
      <c r="L53" s="39">
        <f t="shared" si="1"/>
        <v>0</v>
      </c>
      <c r="M53" s="16"/>
      <c r="N53" s="20"/>
      <c r="O53" s="35"/>
      <c r="P53" s="32"/>
      <c r="Q53" s="29"/>
      <c r="R53" s="35"/>
      <c r="S53" s="35"/>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row>
    <row r="54" spans="1:58" x14ac:dyDescent="0.25">
      <c r="A54" s="11">
        <v>44</v>
      </c>
      <c r="B54" s="15"/>
      <c r="C54" s="18"/>
      <c r="D54" s="9"/>
      <c r="E54" s="9"/>
      <c r="F54" s="9"/>
      <c r="G54" s="9"/>
      <c r="H54" s="21"/>
      <c r="I54" s="24"/>
      <c r="J54" s="17"/>
      <c r="K54" s="17"/>
      <c r="L54" s="39">
        <f t="shared" si="1"/>
        <v>0</v>
      </c>
      <c r="M54" s="26"/>
      <c r="N54" s="27"/>
      <c r="O54" s="35"/>
      <c r="P54" s="32"/>
      <c r="Q54" s="29"/>
      <c r="R54" s="35"/>
      <c r="S54" s="35"/>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row>
    <row r="55" spans="1:58" x14ac:dyDescent="0.25">
      <c r="A55" s="11">
        <v>45</v>
      </c>
      <c r="B55" s="14"/>
      <c r="C55" s="19"/>
      <c r="D55" s="9"/>
      <c r="E55" s="10"/>
      <c r="F55" s="10"/>
      <c r="G55" s="10"/>
      <c r="H55" s="23"/>
      <c r="I55" s="25"/>
      <c r="J55" s="17"/>
      <c r="K55" s="17"/>
      <c r="L55" s="39">
        <f t="shared" si="1"/>
        <v>0</v>
      </c>
      <c r="M55" s="16"/>
      <c r="N55" s="20"/>
      <c r="O55" s="35"/>
      <c r="P55" s="32"/>
      <c r="Q55" s="29"/>
      <c r="R55" s="35"/>
      <c r="S55" s="35"/>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row>
    <row r="56" spans="1:58" x14ac:dyDescent="0.25">
      <c r="A56" s="11">
        <v>46</v>
      </c>
      <c r="B56" s="15"/>
      <c r="C56" s="18"/>
      <c r="D56" s="9"/>
      <c r="E56" s="9"/>
      <c r="F56" s="9"/>
      <c r="G56" s="9"/>
      <c r="H56" s="21"/>
      <c r="I56" s="52"/>
      <c r="J56" s="17"/>
      <c r="K56" s="17"/>
      <c r="L56" s="39">
        <f t="shared" si="1"/>
        <v>0</v>
      </c>
      <c r="M56" s="26"/>
      <c r="N56" s="27"/>
      <c r="O56" s="35"/>
      <c r="P56" s="32"/>
      <c r="Q56" s="29"/>
      <c r="R56" s="35"/>
      <c r="S56" s="35"/>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c r="BD56" s="34"/>
      <c r="BE56" s="34"/>
      <c r="BF56" s="34"/>
    </row>
    <row r="57" spans="1:58" x14ac:dyDescent="0.25">
      <c r="A57" s="11">
        <v>47</v>
      </c>
      <c r="B57" s="14"/>
      <c r="C57" s="19"/>
      <c r="D57" s="9"/>
      <c r="E57" s="10"/>
      <c r="F57" s="10"/>
      <c r="G57" s="10"/>
      <c r="H57" s="23"/>
      <c r="I57" s="57"/>
      <c r="J57" s="17"/>
      <c r="K57" s="17"/>
      <c r="L57" s="39">
        <f t="shared" si="1"/>
        <v>0</v>
      </c>
      <c r="M57" s="16"/>
      <c r="N57" s="20"/>
      <c r="O57" s="35"/>
      <c r="P57" s="32"/>
      <c r="Q57" s="29"/>
      <c r="R57" s="35"/>
      <c r="S57" s="35"/>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row>
    <row r="58" spans="1:58" x14ac:dyDescent="0.25">
      <c r="A58" s="11">
        <v>48</v>
      </c>
      <c r="B58" s="15"/>
      <c r="C58" s="18"/>
      <c r="D58" s="9"/>
      <c r="E58" s="9"/>
      <c r="F58" s="9"/>
      <c r="G58" s="9"/>
      <c r="H58" s="21"/>
      <c r="I58" s="22"/>
      <c r="J58" s="17"/>
      <c r="K58" s="17"/>
      <c r="L58" s="39">
        <f t="shared" si="1"/>
        <v>0</v>
      </c>
      <c r="M58" s="26"/>
      <c r="N58" s="27"/>
      <c r="O58" s="35"/>
      <c r="P58" s="32"/>
      <c r="Q58" s="29"/>
      <c r="R58" s="35"/>
      <c r="S58" s="35"/>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row>
    <row r="59" spans="1:58" x14ac:dyDescent="0.25">
      <c r="A59" s="11">
        <v>49</v>
      </c>
      <c r="B59" s="14"/>
      <c r="C59" s="19"/>
      <c r="D59" s="9"/>
      <c r="E59" s="10"/>
      <c r="F59" s="10"/>
      <c r="G59" s="132"/>
      <c r="H59" s="53"/>
      <c r="I59" s="25"/>
      <c r="J59" s="60"/>
      <c r="K59" s="61"/>
      <c r="L59" s="39">
        <f t="shared" si="1"/>
        <v>0</v>
      </c>
      <c r="M59" s="16"/>
      <c r="N59" s="20"/>
      <c r="O59" s="35"/>
      <c r="P59" s="32"/>
      <c r="Q59" s="29"/>
      <c r="R59" s="35"/>
      <c r="S59" s="35"/>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row>
    <row r="60" spans="1:58" x14ac:dyDescent="0.25">
      <c r="A60" s="11">
        <v>50</v>
      </c>
      <c r="B60" s="15"/>
      <c r="C60" s="18"/>
      <c r="D60" s="9"/>
      <c r="E60" s="9"/>
      <c r="F60" s="9"/>
      <c r="G60" s="9"/>
      <c r="H60" s="21"/>
      <c r="I60" s="24"/>
      <c r="J60" s="60"/>
      <c r="K60" s="62"/>
      <c r="L60" s="39">
        <f t="shared" si="1"/>
        <v>0</v>
      </c>
      <c r="M60" s="26"/>
      <c r="N60" s="27"/>
      <c r="O60" s="35"/>
      <c r="P60" s="32"/>
      <c r="Q60" s="29"/>
      <c r="R60" s="35"/>
      <c r="S60" s="35"/>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row>
    <row r="61" spans="1:58" x14ac:dyDescent="0.25">
      <c r="A61" s="11">
        <v>51</v>
      </c>
      <c r="B61" s="14"/>
      <c r="C61" s="19"/>
      <c r="D61" s="9"/>
      <c r="E61" s="10"/>
      <c r="F61" s="10"/>
      <c r="G61" s="132"/>
      <c r="H61" s="53"/>
      <c r="I61" s="58"/>
      <c r="J61" s="60"/>
      <c r="K61" s="17"/>
      <c r="L61" s="39">
        <f t="shared" si="1"/>
        <v>0</v>
      </c>
      <c r="M61" s="16"/>
      <c r="N61" s="20"/>
      <c r="O61" s="35"/>
      <c r="P61" s="32"/>
      <c r="Q61" s="29"/>
      <c r="R61" s="35"/>
      <c r="S61" s="35"/>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row>
    <row r="62" spans="1:58" x14ac:dyDescent="0.25">
      <c r="A62" s="11">
        <v>52</v>
      </c>
      <c r="B62" s="15"/>
      <c r="C62" s="18"/>
      <c r="D62" s="9"/>
      <c r="E62" s="9"/>
      <c r="F62" s="9"/>
      <c r="G62" s="46"/>
      <c r="H62" s="54"/>
      <c r="I62" s="51"/>
      <c r="J62" s="63"/>
      <c r="K62" s="64"/>
      <c r="L62" s="39">
        <f t="shared" si="1"/>
        <v>0</v>
      </c>
      <c r="M62" s="26"/>
      <c r="N62" s="27"/>
      <c r="O62" s="35"/>
      <c r="P62" s="32"/>
      <c r="Q62" s="29"/>
      <c r="R62" s="35"/>
      <c r="S62" s="35"/>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row>
    <row r="63" spans="1:58" x14ac:dyDescent="0.25">
      <c r="A63" s="11">
        <v>53</v>
      </c>
      <c r="B63" s="14"/>
      <c r="C63" s="19"/>
      <c r="D63" s="9"/>
      <c r="E63" s="10"/>
      <c r="F63" s="10"/>
      <c r="G63" s="10"/>
      <c r="H63" s="23"/>
      <c r="I63" s="25"/>
      <c r="J63" s="60"/>
      <c r="K63" s="60"/>
      <c r="L63" s="39">
        <f t="shared" si="1"/>
        <v>0</v>
      </c>
      <c r="M63" s="16"/>
      <c r="N63" s="20"/>
      <c r="O63" s="35"/>
      <c r="P63" s="32"/>
      <c r="Q63" s="29"/>
      <c r="R63" s="35"/>
      <c r="S63" s="35"/>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row>
    <row r="64" spans="1:58" x14ac:dyDescent="0.25">
      <c r="A64" s="11">
        <v>54</v>
      </c>
      <c r="B64" s="15"/>
      <c r="C64" s="18"/>
      <c r="D64" s="9"/>
      <c r="E64" s="9"/>
      <c r="F64" s="9"/>
      <c r="G64" s="133"/>
      <c r="H64" s="56"/>
      <c r="I64" s="51"/>
      <c r="J64" s="17"/>
      <c r="K64" s="64"/>
      <c r="L64" s="39">
        <f t="shared" si="1"/>
        <v>0</v>
      </c>
      <c r="M64" s="26"/>
      <c r="N64" s="27"/>
      <c r="O64" s="35"/>
      <c r="P64" s="32"/>
      <c r="Q64" s="29"/>
      <c r="R64" s="35"/>
      <c r="S64" s="35"/>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row>
    <row r="65" spans="1:58" x14ac:dyDescent="0.25">
      <c r="A65" s="11">
        <v>55</v>
      </c>
      <c r="B65" s="14"/>
      <c r="C65" s="19"/>
      <c r="D65" s="9"/>
      <c r="E65" s="10"/>
      <c r="F65" s="10"/>
      <c r="G65" s="10"/>
      <c r="H65" s="23"/>
      <c r="I65" s="59"/>
      <c r="J65" s="65"/>
      <c r="K65" s="62"/>
      <c r="L65" s="39">
        <f t="shared" si="1"/>
        <v>0</v>
      </c>
      <c r="M65" s="16"/>
      <c r="N65" s="20"/>
      <c r="O65" s="35"/>
      <c r="P65" s="32"/>
      <c r="Q65" s="29"/>
      <c r="R65" s="35"/>
      <c r="S65" s="35"/>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row>
    <row r="66" spans="1:58" x14ac:dyDescent="0.25">
      <c r="A66" s="11">
        <v>56</v>
      </c>
      <c r="B66" s="15"/>
      <c r="C66" s="18"/>
      <c r="D66" s="9"/>
      <c r="E66" s="9"/>
      <c r="F66" s="9"/>
      <c r="G66" s="134"/>
      <c r="H66" s="55"/>
      <c r="I66" s="51"/>
      <c r="J66" s="66"/>
      <c r="K66" s="17"/>
      <c r="L66" s="39">
        <f t="shared" si="1"/>
        <v>0</v>
      </c>
      <c r="M66" s="26"/>
      <c r="N66" s="27"/>
      <c r="O66" s="35"/>
      <c r="P66" s="32"/>
      <c r="Q66" s="29"/>
      <c r="R66" s="35"/>
      <c r="S66" s="35"/>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row>
    <row r="67" spans="1:58" x14ac:dyDescent="0.25">
      <c r="A67" s="11">
        <v>57</v>
      </c>
      <c r="B67" s="14"/>
      <c r="C67" s="19"/>
      <c r="D67" s="9"/>
      <c r="E67" s="10"/>
      <c r="F67" s="10"/>
      <c r="G67" s="10"/>
      <c r="H67" s="23"/>
      <c r="I67" s="25"/>
      <c r="J67" s="62"/>
      <c r="K67" s="17"/>
      <c r="L67" s="39">
        <f t="shared" si="1"/>
        <v>0</v>
      </c>
      <c r="M67" s="16"/>
      <c r="N67" s="20"/>
      <c r="O67" s="35"/>
      <c r="P67" s="32"/>
      <c r="Q67" s="29"/>
      <c r="R67" s="35"/>
      <c r="S67" s="35"/>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row>
    <row r="68" spans="1:58" x14ac:dyDescent="0.25">
      <c r="A68" s="11">
        <v>58</v>
      </c>
      <c r="B68" s="15"/>
      <c r="C68" s="18"/>
      <c r="D68" s="9"/>
      <c r="E68" s="9"/>
      <c r="F68" s="9"/>
      <c r="G68" s="9"/>
      <c r="H68" s="21"/>
      <c r="I68" s="51"/>
      <c r="J68" s="62"/>
      <c r="K68" s="62"/>
      <c r="L68" s="39">
        <f t="shared" si="1"/>
        <v>0</v>
      </c>
      <c r="M68" s="26"/>
      <c r="N68" s="27"/>
      <c r="O68" s="35"/>
      <c r="P68" s="32"/>
      <c r="Q68" s="29"/>
      <c r="R68" s="35"/>
      <c r="S68" s="35"/>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row>
    <row r="69" spans="1:58" x14ac:dyDescent="0.25">
      <c r="A69" s="11">
        <v>59</v>
      </c>
      <c r="B69" s="14"/>
      <c r="C69" s="19"/>
      <c r="D69" s="9"/>
      <c r="E69" s="10"/>
      <c r="F69" s="10"/>
      <c r="G69" s="10"/>
      <c r="H69" s="23"/>
      <c r="I69" s="25"/>
      <c r="J69" s="17"/>
      <c r="K69" s="17"/>
      <c r="L69" s="39">
        <f t="shared" si="1"/>
        <v>0</v>
      </c>
      <c r="M69" s="16"/>
      <c r="N69" s="20"/>
      <c r="O69" s="35"/>
      <c r="P69" s="32"/>
      <c r="Q69" s="29"/>
      <c r="R69" s="35"/>
      <c r="S69" s="35"/>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row>
    <row r="70" spans="1:58" x14ac:dyDescent="0.25">
      <c r="A70" s="11">
        <v>60</v>
      </c>
      <c r="B70" s="15"/>
      <c r="C70" s="18"/>
      <c r="D70" s="9"/>
      <c r="E70" s="9"/>
      <c r="F70" s="9"/>
      <c r="G70" s="46"/>
      <c r="H70" s="54"/>
      <c r="I70" s="24"/>
      <c r="J70" s="62"/>
      <c r="K70" s="62"/>
      <c r="L70" s="39">
        <f t="shared" si="1"/>
        <v>0</v>
      </c>
      <c r="M70" s="26"/>
      <c r="N70" s="27"/>
      <c r="O70" s="35"/>
      <c r="P70" s="32"/>
      <c r="Q70" s="29"/>
      <c r="R70" s="35"/>
      <c r="S70" s="35"/>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row>
    <row r="71" spans="1:58" x14ac:dyDescent="0.25">
      <c r="A71" s="11">
        <v>61</v>
      </c>
      <c r="B71" s="14"/>
      <c r="C71" s="19"/>
      <c r="D71" s="9"/>
      <c r="E71" s="10"/>
      <c r="F71" s="10"/>
      <c r="G71" s="10"/>
      <c r="H71" s="23"/>
      <c r="I71" s="57"/>
      <c r="J71" s="17"/>
      <c r="K71" s="17"/>
      <c r="L71" s="39">
        <f t="shared" si="1"/>
        <v>0</v>
      </c>
      <c r="M71" s="16"/>
      <c r="N71" s="20"/>
      <c r="O71" s="35"/>
      <c r="P71" s="32"/>
      <c r="Q71" s="29"/>
      <c r="R71" s="35"/>
      <c r="S71" s="35"/>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c r="BD71" s="34"/>
      <c r="BE71" s="34"/>
      <c r="BF71" s="34"/>
    </row>
    <row r="72" spans="1:58" x14ac:dyDescent="0.25">
      <c r="A72" s="11">
        <v>62</v>
      </c>
      <c r="B72" s="15"/>
      <c r="C72" s="19"/>
      <c r="D72" s="9"/>
      <c r="E72" s="9"/>
      <c r="F72" s="9"/>
      <c r="G72" s="134"/>
      <c r="H72" s="55"/>
      <c r="I72" s="24"/>
      <c r="J72" s="17"/>
      <c r="K72" s="65"/>
      <c r="L72" s="39">
        <f t="shared" si="1"/>
        <v>0</v>
      </c>
      <c r="M72" s="26"/>
      <c r="N72" s="27"/>
      <c r="O72" s="35"/>
      <c r="P72" s="32"/>
      <c r="Q72" s="29"/>
      <c r="R72" s="35"/>
      <c r="S72" s="35"/>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row>
    <row r="73" spans="1:58" x14ac:dyDescent="0.25">
      <c r="A73" s="11">
        <v>63</v>
      </c>
      <c r="B73" s="15"/>
      <c r="C73" s="19"/>
      <c r="D73" s="9"/>
      <c r="E73" s="9"/>
      <c r="F73" s="9"/>
      <c r="G73" s="134"/>
      <c r="H73" s="55"/>
      <c r="I73" s="24"/>
      <c r="J73" s="17"/>
      <c r="K73" s="65"/>
      <c r="L73" s="39">
        <f t="shared" si="1"/>
        <v>0</v>
      </c>
      <c r="M73" s="26"/>
      <c r="N73" s="27"/>
      <c r="O73" s="35"/>
      <c r="P73" s="32"/>
      <c r="Q73" s="29"/>
      <c r="R73" s="35"/>
      <c r="S73" s="35"/>
    </row>
    <row r="74" spans="1:58" x14ac:dyDescent="0.25">
      <c r="A74" s="11">
        <v>64</v>
      </c>
      <c r="B74" s="15"/>
      <c r="C74" s="19"/>
      <c r="D74" s="9"/>
      <c r="E74" s="9"/>
      <c r="F74" s="9"/>
      <c r="G74" s="134"/>
      <c r="H74" s="55"/>
      <c r="I74" s="24"/>
      <c r="J74" s="17"/>
      <c r="K74" s="65"/>
      <c r="L74" s="39">
        <f t="shared" si="1"/>
        <v>0</v>
      </c>
      <c r="M74" s="26"/>
      <c r="N74" s="27"/>
      <c r="O74" s="35"/>
      <c r="P74" s="32"/>
      <c r="Q74" s="29"/>
      <c r="R74" s="35"/>
      <c r="S74" s="35"/>
    </row>
    <row r="75" spans="1:58" x14ac:dyDescent="0.25">
      <c r="A75" s="11">
        <v>65</v>
      </c>
      <c r="B75" s="15"/>
      <c r="C75" s="19"/>
      <c r="D75" s="9"/>
      <c r="E75" s="9"/>
      <c r="F75" s="9"/>
      <c r="G75" s="134"/>
      <c r="H75" s="55"/>
      <c r="I75" s="24"/>
      <c r="J75" s="17"/>
      <c r="K75" s="65"/>
      <c r="L75" s="39">
        <f t="shared" ref="L75:L106" si="2">K75*J75</f>
        <v>0</v>
      </c>
      <c r="M75" s="26"/>
      <c r="N75" s="27"/>
      <c r="O75" s="35"/>
      <c r="P75" s="32"/>
      <c r="Q75" s="29"/>
      <c r="R75" s="35"/>
      <c r="S75" s="35"/>
    </row>
    <row r="76" spans="1:58" x14ac:dyDescent="0.25">
      <c r="A76" s="11">
        <v>66</v>
      </c>
      <c r="B76" s="15"/>
      <c r="C76" s="19"/>
      <c r="D76" s="9"/>
      <c r="E76" s="9"/>
      <c r="F76" s="9"/>
      <c r="G76" s="134"/>
      <c r="H76" s="55"/>
      <c r="I76" s="24"/>
      <c r="J76" s="17"/>
      <c r="K76" s="65"/>
      <c r="L76" s="39">
        <f t="shared" si="2"/>
        <v>0</v>
      </c>
      <c r="M76" s="26"/>
      <c r="N76" s="27"/>
      <c r="O76" s="35"/>
      <c r="P76" s="32"/>
      <c r="Q76" s="29"/>
      <c r="R76" s="35"/>
      <c r="S76" s="35"/>
    </row>
    <row r="77" spans="1:58" x14ac:dyDescent="0.25">
      <c r="A77" s="11">
        <v>67</v>
      </c>
      <c r="B77" s="15"/>
      <c r="C77" s="19"/>
      <c r="D77" s="9"/>
      <c r="E77" s="9"/>
      <c r="F77" s="9"/>
      <c r="G77" s="134"/>
      <c r="H77" s="55"/>
      <c r="I77" s="24"/>
      <c r="J77" s="17"/>
      <c r="K77" s="65"/>
      <c r="L77" s="39">
        <f t="shared" si="2"/>
        <v>0</v>
      </c>
      <c r="M77" s="26"/>
      <c r="N77" s="27"/>
      <c r="O77" s="35"/>
      <c r="P77" s="32"/>
      <c r="Q77" s="29"/>
      <c r="R77" s="35"/>
      <c r="S77" s="35"/>
    </row>
    <row r="78" spans="1:58" x14ac:dyDescent="0.25">
      <c r="A78" s="11">
        <v>68</v>
      </c>
      <c r="B78" s="15"/>
      <c r="C78" s="19"/>
      <c r="D78" s="9"/>
      <c r="E78" s="9"/>
      <c r="F78" s="9"/>
      <c r="G78" s="134"/>
      <c r="H78" s="55"/>
      <c r="I78" s="24"/>
      <c r="J78" s="17"/>
      <c r="K78" s="65"/>
      <c r="L78" s="39">
        <f t="shared" si="2"/>
        <v>0</v>
      </c>
      <c r="M78" s="26"/>
      <c r="N78" s="27"/>
      <c r="O78" s="35"/>
      <c r="P78" s="32"/>
      <c r="Q78" s="29"/>
      <c r="R78" s="35"/>
      <c r="S78" s="35"/>
    </row>
    <row r="79" spans="1:58" x14ac:dyDescent="0.25">
      <c r="A79" s="11">
        <v>69</v>
      </c>
      <c r="B79" s="15"/>
      <c r="C79" s="19"/>
      <c r="D79" s="9"/>
      <c r="E79" s="9"/>
      <c r="F79" s="9"/>
      <c r="G79" s="134"/>
      <c r="H79" s="55"/>
      <c r="I79" s="24"/>
      <c r="J79" s="17"/>
      <c r="K79" s="65"/>
      <c r="L79" s="39">
        <f t="shared" si="2"/>
        <v>0</v>
      </c>
      <c r="M79" s="26"/>
      <c r="N79" s="27"/>
      <c r="O79" s="35"/>
      <c r="P79" s="32"/>
      <c r="Q79" s="29"/>
      <c r="R79" s="35"/>
      <c r="S79" s="35"/>
    </row>
    <row r="80" spans="1:58" x14ac:dyDescent="0.25">
      <c r="A80" s="11">
        <v>70</v>
      </c>
      <c r="B80" s="15"/>
      <c r="C80" s="19"/>
      <c r="D80" s="9"/>
      <c r="E80" s="9"/>
      <c r="F80" s="9"/>
      <c r="G80" s="134"/>
      <c r="H80" s="55"/>
      <c r="I80" s="24"/>
      <c r="J80" s="17"/>
      <c r="K80" s="65"/>
      <c r="L80" s="39">
        <f t="shared" si="2"/>
        <v>0</v>
      </c>
      <c r="M80" s="26"/>
      <c r="N80" s="27"/>
      <c r="O80" s="35"/>
      <c r="P80" s="32"/>
      <c r="Q80" s="29"/>
      <c r="R80" s="35"/>
      <c r="S80" s="35"/>
    </row>
    <row r="81" spans="1:19" x14ac:dyDescent="0.25">
      <c r="A81" s="11">
        <v>71</v>
      </c>
      <c r="B81" s="15"/>
      <c r="C81" s="19"/>
      <c r="D81" s="9"/>
      <c r="E81" s="9"/>
      <c r="F81" s="9"/>
      <c r="G81" s="134"/>
      <c r="H81" s="55"/>
      <c r="I81" s="24"/>
      <c r="J81" s="17"/>
      <c r="K81" s="65"/>
      <c r="L81" s="39">
        <f t="shared" si="2"/>
        <v>0</v>
      </c>
      <c r="M81" s="26"/>
      <c r="N81" s="27"/>
      <c r="O81" s="35"/>
      <c r="P81" s="32"/>
      <c r="Q81" s="29"/>
      <c r="R81" s="35"/>
      <c r="S81" s="35"/>
    </row>
    <row r="82" spans="1:19" x14ac:dyDescent="0.25">
      <c r="A82" s="11">
        <v>72</v>
      </c>
      <c r="B82" s="15"/>
      <c r="C82" s="19"/>
      <c r="D82" s="9"/>
      <c r="E82" s="9"/>
      <c r="F82" s="9"/>
      <c r="G82" s="134"/>
      <c r="H82" s="55"/>
      <c r="I82" s="24"/>
      <c r="J82" s="17"/>
      <c r="K82" s="65"/>
      <c r="L82" s="39">
        <f t="shared" si="2"/>
        <v>0</v>
      </c>
      <c r="M82" s="26"/>
      <c r="N82" s="27"/>
      <c r="O82" s="35"/>
      <c r="P82" s="32"/>
      <c r="Q82" s="29"/>
      <c r="R82" s="35"/>
      <c r="S82" s="35"/>
    </row>
    <row r="83" spans="1:19" x14ac:dyDescent="0.25">
      <c r="A83" s="11">
        <v>73</v>
      </c>
      <c r="B83" s="15"/>
      <c r="C83" s="19"/>
      <c r="D83" s="9"/>
      <c r="E83" s="9"/>
      <c r="F83" s="9"/>
      <c r="G83" s="134"/>
      <c r="H83" s="55"/>
      <c r="I83" s="24"/>
      <c r="J83" s="17"/>
      <c r="K83" s="65"/>
      <c r="L83" s="39">
        <f t="shared" si="2"/>
        <v>0</v>
      </c>
      <c r="M83" s="26"/>
      <c r="N83" s="27"/>
      <c r="O83" s="35"/>
      <c r="P83" s="32"/>
      <c r="Q83" s="29"/>
      <c r="R83" s="35"/>
      <c r="S83" s="35"/>
    </row>
    <row r="84" spans="1:19" x14ac:dyDescent="0.25">
      <c r="A84" s="11">
        <v>74</v>
      </c>
      <c r="B84" s="15"/>
      <c r="C84" s="19"/>
      <c r="D84" s="9"/>
      <c r="E84" s="9"/>
      <c r="F84" s="9"/>
      <c r="G84" s="134"/>
      <c r="H84" s="55"/>
      <c r="I84" s="24"/>
      <c r="J84" s="17"/>
      <c r="K84" s="65"/>
      <c r="L84" s="39">
        <f t="shared" si="2"/>
        <v>0</v>
      </c>
      <c r="M84" s="26"/>
      <c r="N84" s="27"/>
      <c r="O84" s="35"/>
      <c r="P84" s="32"/>
      <c r="Q84" s="29"/>
      <c r="R84" s="35"/>
      <c r="S84" s="35"/>
    </row>
    <row r="85" spans="1:19" x14ac:dyDescent="0.25">
      <c r="A85" s="11">
        <v>75</v>
      </c>
      <c r="B85" s="15"/>
      <c r="C85" s="19"/>
      <c r="D85" s="9"/>
      <c r="E85" s="9"/>
      <c r="F85" s="9"/>
      <c r="G85" s="134"/>
      <c r="H85" s="55"/>
      <c r="I85" s="24"/>
      <c r="J85" s="17"/>
      <c r="K85" s="65"/>
      <c r="L85" s="39">
        <f t="shared" si="2"/>
        <v>0</v>
      </c>
      <c r="M85" s="26"/>
      <c r="N85" s="27"/>
      <c r="O85" s="35"/>
      <c r="P85" s="32"/>
      <c r="Q85" s="29"/>
      <c r="R85" s="35"/>
      <c r="S85" s="35"/>
    </row>
    <row r="86" spans="1:19" x14ac:dyDescent="0.25">
      <c r="A86" s="11">
        <v>76</v>
      </c>
      <c r="B86" s="15"/>
      <c r="C86" s="19"/>
      <c r="D86" s="9"/>
      <c r="E86" s="9"/>
      <c r="F86" s="9"/>
      <c r="G86" s="134"/>
      <c r="H86" s="55"/>
      <c r="I86" s="24"/>
      <c r="J86" s="17"/>
      <c r="K86" s="65"/>
      <c r="L86" s="39">
        <f t="shared" si="2"/>
        <v>0</v>
      </c>
      <c r="M86" s="26"/>
      <c r="N86" s="27"/>
      <c r="O86" s="35"/>
      <c r="P86" s="32"/>
      <c r="Q86" s="29"/>
      <c r="R86" s="35"/>
      <c r="S86" s="35"/>
    </row>
    <row r="87" spans="1:19" x14ac:dyDescent="0.25">
      <c r="A87" s="11">
        <v>77</v>
      </c>
      <c r="B87" s="15"/>
      <c r="C87" s="19"/>
      <c r="D87" s="9"/>
      <c r="E87" s="9"/>
      <c r="F87" s="9"/>
      <c r="G87" s="134"/>
      <c r="H87" s="55"/>
      <c r="I87" s="24"/>
      <c r="J87" s="17"/>
      <c r="K87" s="65"/>
      <c r="L87" s="39">
        <f t="shared" si="2"/>
        <v>0</v>
      </c>
      <c r="M87" s="26"/>
      <c r="N87" s="27"/>
      <c r="O87" s="35"/>
      <c r="P87" s="32"/>
      <c r="Q87" s="29"/>
      <c r="R87" s="35"/>
      <c r="S87" s="35"/>
    </row>
    <row r="88" spans="1:19" x14ac:dyDescent="0.25">
      <c r="A88" s="11">
        <v>78</v>
      </c>
      <c r="B88" s="15"/>
      <c r="C88" s="19"/>
      <c r="D88" s="9"/>
      <c r="E88" s="9"/>
      <c r="F88" s="9"/>
      <c r="G88" s="134"/>
      <c r="H88" s="55"/>
      <c r="I88" s="24"/>
      <c r="J88" s="17"/>
      <c r="K88" s="65"/>
      <c r="L88" s="39">
        <f t="shared" si="2"/>
        <v>0</v>
      </c>
      <c r="M88" s="26"/>
      <c r="N88" s="27"/>
      <c r="O88" s="35"/>
      <c r="P88" s="32"/>
      <c r="Q88" s="29"/>
      <c r="R88" s="35"/>
      <c r="S88" s="35"/>
    </row>
    <row r="89" spans="1:19" x14ac:dyDescent="0.25">
      <c r="A89" s="11">
        <v>79</v>
      </c>
      <c r="B89" s="15"/>
      <c r="C89" s="19"/>
      <c r="D89" s="9"/>
      <c r="E89" s="9"/>
      <c r="F89" s="9"/>
      <c r="G89" s="134"/>
      <c r="H89" s="55"/>
      <c r="I89" s="24"/>
      <c r="J89" s="17"/>
      <c r="K89" s="65"/>
      <c r="L89" s="39">
        <f t="shared" si="2"/>
        <v>0</v>
      </c>
      <c r="M89" s="26"/>
      <c r="N89" s="27"/>
      <c r="O89" s="35"/>
      <c r="P89" s="32"/>
      <c r="Q89" s="29"/>
      <c r="R89" s="35"/>
      <c r="S89" s="35"/>
    </row>
    <row r="90" spans="1:19" x14ac:dyDescent="0.25">
      <c r="A90" s="11">
        <v>80</v>
      </c>
      <c r="B90" s="15"/>
      <c r="C90" s="19"/>
      <c r="D90" s="9"/>
      <c r="E90" s="9"/>
      <c r="F90" s="9"/>
      <c r="G90" s="134"/>
      <c r="H90" s="55"/>
      <c r="I90" s="24"/>
      <c r="J90" s="17"/>
      <c r="K90" s="65"/>
      <c r="L90" s="39">
        <f t="shared" si="2"/>
        <v>0</v>
      </c>
      <c r="M90" s="26"/>
      <c r="N90" s="27"/>
      <c r="O90" s="35"/>
      <c r="P90" s="32"/>
      <c r="Q90" s="29"/>
      <c r="R90" s="35"/>
      <c r="S90" s="35"/>
    </row>
    <row r="91" spans="1:19" x14ac:dyDescent="0.25">
      <c r="A91" s="11">
        <v>81</v>
      </c>
      <c r="B91" s="15"/>
      <c r="C91" s="19"/>
      <c r="D91" s="9"/>
      <c r="E91" s="9"/>
      <c r="F91" s="9"/>
      <c r="G91" s="134"/>
      <c r="H91" s="55"/>
      <c r="I91" s="24"/>
      <c r="J91" s="17"/>
      <c r="K91" s="65"/>
      <c r="L91" s="39">
        <f t="shared" si="2"/>
        <v>0</v>
      </c>
      <c r="M91" s="26"/>
      <c r="N91" s="27"/>
      <c r="O91" s="35"/>
      <c r="P91" s="32"/>
      <c r="Q91" s="29"/>
      <c r="R91" s="35"/>
      <c r="S91" s="35"/>
    </row>
    <row r="92" spans="1:19" x14ac:dyDescent="0.25">
      <c r="A92" s="11">
        <v>82</v>
      </c>
      <c r="B92" s="15"/>
      <c r="C92" s="19"/>
      <c r="D92" s="9"/>
      <c r="E92" s="9"/>
      <c r="F92" s="9"/>
      <c r="G92" s="134"/>
      <c r="H92" s="55"/>
      <c r="I92" s="24"/>
      <c r="J92" s="17"/>
      <c r="K92" s="65"/>
      <c r="L92" s="39">
        <f t="shared" si="2"/>
        <v>0</v>
      </c>
      <c r="M92" s="26"/>
      <c r="N92" s="27"/>
      <c r="O92" s="35"/>
      <c r="P92" s="32"/>
      <c r="Q92" s="29"/>
      <c r="R92" s="35"/>
      <c r="S92" s="35"/>
    </row>
    <row r="93" spans="1:19" x14ac:dyDescent="0.25">
      <c r="A93" s="11">
        <v>83</v>
      </c>
      <c r="B93" s="15"/>
      <c r="C93" s="19"/>
      <c r="D93" s="9"/>
      <c r="E93" s="9"/>
      <c r="F93" s="9"/>
      <c r="G93" s="134"/>
      <c r="H93" s="55"/>
      <c r="I93" s="24"/>
      <c r="J93" s="17"/>
      <c r="K93" s="65"/>
      <c r="L93" s="39">
        <f t="shared" si="2"/>
        <v>0</v>
      </c>
      <c r="M93" s="26"/>
      <c r="N93" s="27"/>
      <c r="O93" s="35"/>
      <c r="P93" s="32"/>
      <c r="Q93" s="29"/>
      <c r="R93" s="35"/>
      <c r="S93" s="35"/>
    </row>
    <row r="94" spans="1:19" x14ac:dyDescent="0.25">
      <c r="A94" s="11">
        <v>84</v>
      </c>
      <c r="B94" s="15"/>
      <c r="C94" s="19"/>
      <c r="D94" s="9"/>
      <c r="E94" s="9"/>
      <c r="F94" s="9"/>
      <c r="G94" s="134"/>
      <c r="H94" s="55"/>
      <c r="I94" s="24"/>
      <c r="J94" s="17"/>
      <c r="K94" s="65"/>
      <c r="L94" s="39">
        <f t="shared" si="2"/>
        <v>0</v>
      </c>
      <c r="M94" s="26"/>
      <c r="N94" s="27"/>
      <c r="O94" s="35"/>
      <c r="P94" s="32"/>
      <c r="Q94" s="29"/>
      <c r="R94" s="35"/>
      <c r="S94" s="35"/>
    </row>
    <row r="95" spans="1:19" x14ac:dyDescent="0.25">
      <c r="A95" s="11">
        <v>85</v>
      </c>
      <c r="B95" s="15"/>
      <c r="C95" s="19"/>
      <c r="D95" s="9"/>
      <c r="E95" s="9"/>
      <c r="F95" s="9"/>
      <c r="G95" s="134"/>
      <c r="H95" s="55"/>
      <c r="I95" s="24"/>
      <c r="J95" s="17"/>
      <c r="K95" s="65"/>
      <c r="L95" s="39">
        <f t="shared" si="2"/>
        <v>0</v>
      </c>
      <c r="M95" s="26"/>
      <c r="N95" s="27"/>
      <c r="O95" s="35"/>
      <c r="P95" s="32"/>
      <c r="Q95" s="29"/>
      <c r="R95" s="35"/>
      <c r="S95" s="35"/>
    </row>
    <row r="96" spans="1:19" x14ac:dyDescent="0.25">
      <c r="A96" s="11">
        <v>86</v>
      </c>
      <c r="B96" s="15"/>
      <c r="C96" s="19"/>
      <c r="D96" s="9"/>
      <c r="E96" s="9"/>
      <c r="F96" s="9"/>
      <c r="G96" s="134"/>
      <c r="H96" s="55"/>
      <c r="I96" s="24"/>
      <c r="J96" s="17"/>
      <c r="K96" s="65"/>
      <c r="L96" s="39">
        <f t="shared" si="2"/>
        <v>0</v>
      </c>
      <c r="M96" s="26"/>
      <c r="N96" s="27"/>
      <c r="O96" s="35"/>
      <c r="P96" s="32"/>
      <c r="Q96" s="29"/>
      <c r="R96" s="35"/>
      <c r="S96" s="35"/>
    </row>
    <row r="97" spans="1:19" x14ac:dyDescent="0.25">
      <c r="A97" s="11">
        <v>87</v>
      </c>
      <c r="B97" s="15"/>
      <c r="C97" s="19"/>
      <c r="D97" s="9"/>
      <c r="E97" s="9"/>
      <c r="F97" s="9"/>
      <c r="G97" s="134"/>
      <c r="H97" s="55"/>
      <c r="I97" s="24"/>
      <c r="J97" s="17"/>
      <c r="K97" s="65"/>
      <c r="L97" s="39">
        <f t="shared" si="2"/>
        <v>0</v>
      </c>
      <c r="M97" s="26"/>
      <c r="N97" s="27"/>
      <c r="O97" s="35"/>
      <c r="P97" s="32"/>
      <c r="Q97" s="29"/>
      <c r="R97" s="35"/>
      <c r="S97" s="35"/>
    </row>
    <row r="98" spans="1:19" x14ac:dyDescent="0.25">
      <c r="A98" s="11">
        <v>88</v>
      </c>
      <c r="B98" s="15"/>
      <c r="C98" s="19"/>
      <c r="D98" s="9"/>
      <c r="E98" s="9"/>
      <c r="F98" s="9"/>
      <c r="G98" s="134"/>
      <c r="H98" s="55"/>
      <c r="I98" s="24"/>
      <c r="J98" s="17"/>
      <c r="K98" s="65"/>
      <c r="L98" s="39">
        <f t="shared" si="2"/>
        <v>0</v>
      </c>
      <c r="M98" s="26"/>
      <c r="N98" s="27"/>
      <c r="O98" s="35"/>
      <c r="P98" s="32"/>
      <c r="Q98" s="29"/>
      <c r="R98" s="35"/>
      <c r="S98" s="35"/>
    </row>
    <row r="99" spans="1:19" x14ac:dyDescent="0.25">
      <c r="A99" s="11">
        <v>89</v>
      </c>
      <c r="B99" s="15"/>
      <c r="C99" s="19"/>
      <c r="D99" s="9"/>
      <c r="E99" s="9"/>
      <c r="F99" s="9"/>
      <c r="G99" s="134"/>
      <c r="H99" s="55"/>
      <c r="I99" s="24"/>
      <c r="J99" s="17"/>
      <c r="K99" s="65"/>
      <c r="L99" s="39">
        <f t="shared" si="2"/>
        <v>0</v>
      </c>
      <c r="M99" s="26"/>
      <c r="N99" s="27"/>
      <c r="O99" s="35"/>
      <c r="P99" s="32"/>
      <c r="Q99" s="29"/>
      <c r="R99" s="35"/>
      <c r="S99" s="35"/>
    </row>
    <row r="100" spans="1:19" x14ac:dyDescent="0.25">
      <c r="A100" s="11">
        <v>90</v>
      </c>
      <c r="B100" s="15"/>
      <c r="C100" s="19"/>
      <c r="D100" s="9"/>
      <c r="E100" s="9"/>
      <c r="F100" s="9"/>
      <c r="G100" s="134"/>
      <c r="H100" s="55"/>
      <c r="I100" s="24"/>
      <c r="J100" s="17"/>
      <c r="K100" s="65"/>
      <c r="L100" s="39">
        <f t="shared" si="2"/>
        <v>0</v>
      </c>
      <c r="M100" s="26"/>
      <c r="N100" s="27"/>
      <c r="O100" s="35"/>
      <c r="P100" s="32"/>
      <c r="Q100" s="29"/>
      <c r="R100" s="35"/>
      <c r="S100" s="35"/>
    </row>
    <row r="101" spans="1:19" x14ac:dyDescent="0.25">
      <c r="A101" s="11">
        <v>91</v>
      </c>
      <c r="B101" s="15"/>
      <c r="C101" s="19"/>
      <c r="D101" s="9"/>
      <c r="E101" s="9"/>
      <c r="F101" s="9"/>
      <c r="G101" s="134"/>
      <c r="H101" s="55"/>
      <c r="I101" s="24"/>
      <c r="J101" s="17"/>
      <c r="K101" s="65"/>
      <c r="L101" s="39">
        <f t="shared" si="2"/>
        <v>0</v>
      </c>
      <c r="M101" s="26"/>
      <c r="N101" s="27"/>
      <c r="O101" s="35"/>
      <c r="P101" s="32"/>
      <c r="Q101" s="29"/>
      <c r="R101" s="35"/>
      <c r="S101" s="35"/>
    </row>
    <row r="102" spans="1:19" x14ac:dyDescent="0.25">
      <c r="A102" s="11">
        <v>92</v>
      </c>
      <c r="B102" s="15"/>
      <c r="C102" s="19"/>
      <c r="D102" s="9"/>
      <c r="E102" s="9"/>
      <c r="F102" s="9"/>
      <c r="G102" s="134"/>
      <c r="H102" s="55"/>
      <c r="I102" s="24"/>
      <c r="J102" s="17"/>
      <c r="K102" s="65"/>
      <c r="L102" s="39">
        <f t="shared" si="2"/>
        <v>0</v>
      </c>
      <c r="M102" s="26"/>
      <c r="N102" s="27"/>
      <c r="O102" s="35"/>
      <c r="P102" s="32"/>
      <c r="Q102" s="29"/>
      <c r="R102" s="35"/>
      <c r="S102" s="35"/>
    </row>
    <row r="103" spans="1:19" x14ac:dyDescent="0.25">
      <c r="A103" s="11">
        <v>93</v>
      </c>
      <c r="B103" s="15"/>
      <c r="C103" s="19"/>
      <c r="D103" s="9"/>
      <c r="E103" s="9"/>
      <c r="F103" s="9"/>
      <c r="G103" s="134"/>
      <c r="H103" s="55"/>
      <c r="I103" s="24"/>
      <c r="J103" s="17"/>
      <c r="K103" s="65"/>
      <c r="L103" s="39">
        <f t="shared" si="2"/>
        <v>0</v>
      </c>
      <c r="M103" s="26"/>
      <c r="N103" s="27"/>
      <c r="O103" s="35"/>
      <c r="P103" s="32"/>
      <c r="Q103" s="29"/>
      <c r="R103" s="35"/>
      <c r="S103" s="35"/>
    </row>
    <row r="104" spans="1:19" x14ac:dyDescent="0.25">
      <c r="A104" s="11">
        <v>94</v>
      </c>
      <c r="B104" s="15"/>
      <c r="C104" s="19"/>
      <c r="D104" s="9"/>
      <c r="E104" s="9"/>
      <c r="F104" s="9"/>
      <c r="G104" s="134"/>
      <c r="H104" s="55"/>
      <c r="I104" s="24"/>
      <c r="J104" s="17"/>
      <c r="K104" s="65"/>
      <c r="L104" s="39">
        <f t="shared" si="2"/>
        <v>0</v>
      </c>
      <c r="M104" s="26"/>
      <c r="N104" s="27"/>
      <c r="O104" s="35"/>
      <c r="P104" s="32"/>
      <c r="Q104" s="29"/>
      <c r="R104" s="35"/>
      <c r="S104" s="35"/>
    </row>
    <row r="105" spans="1:19" x14ac:dyDescent="0.25">
      <c r="A105" s="11">
        <v>95</v>
      </c>
      <c r="B105" s="15"/>
      <c r="C105" s="19"/>
      <c r="D105" s="9"/>
      <c r="E105" s="9"/>
      <c r="F105" s="9"/>
      <c r="G105" s="134"/>
      <c r="H105" s="55"/>
      <c r="I105" s="24"/>
      <c r="J105" s="17"/>
      <c r="K105" s="65"/>
      <c r="L105" s="39">
        <f t="shared" si="2"/>
        <v>0</v>
      </c>
      <c r="M105" s="26"/>
      <c r="N105" s="27"/>
      <c r="O105" s="35"/>
      <c r="P105" s="32"/>
      <c r="Q105" s="29"/>
      <c r="R105" s="35"/>
      <c r="S105" s="35"/>
    </row>
    <row r="106" spans="1:19" x14ac:dyDescent="0.25">
      <c r="A106" s="11">
        <v>96</v>
      </c>
      <c r="B106" s="11"/>
      <c r="C106" s="19"/>
      <c r="D106" s="9"/>
      <c r="E106" s="9"/>
      <c r="F106" s="9"/>
      <c r="G106" s="134"/>
      <c r="H106" s="55"/>
      <c r="I106" s="24"/>
      <c r="J106" s="17"/>
      <c r="K106" s="65"/>
      <c r="L106" s="39">
        <f t="shared" si="2"/>
        <v>0</v>
      </c>
      <c r="M106" s="26"/>
      <c r="N106" s="27"/>
      <c r="O106" s="35"/>
      <c r="P106" s="32"/>
      <c r="Q106" s="29"/>
      <c r="R106" s="35"/>
      <c r="S106" s="35"/>
    </row>
    <row r="107" spans="1:19" x14ac:dyDescent="0.25">
      <c r="A107" s="11">
        <v>97</v>
      </c>
      <c r="B107" s="15"/>
      <c r="C107" s="19"/>
      <c r="D107" s="9"/>
      <c r="E107" s="9"/>
      <c r="F107" s="9"/>
      <c r="G107" s="134"/>
      <c r="H107" s="55"/>
      <c r="I107" s="24"/>
      <c r="J107" s="17"/>
      <c r="K107" s="65"/>
      <c r="L107" s="39">
        <f t="shared" ref="L107:L138" si="3">K107*J107</f>
        <v>0</v>
      </c>
      <c r="M107" s="26"/>
      <c r="N107" s="27"/>
      <c r="O107" s="35"/>
      <c r="P107" s="32"/>
      <c r="Q107" s="29"/>
      <c r="R107" s="35"/>
      <c r="S107" s="35"/>
    </row>
    <row r="108" spans="1:19" x14ac:dyDescent="0.25">
      <c r="A108" s="11">
        <v>98</v>
      </c>
      <c r="B108" s="15"/>
      <c r="C108" s="19"/>
      <c r="D108" s="9"/>
      <c r="E108" s="9"/>
      <c r="F108" s="9"/>
      <c r="G108" s="134"/>
      <c r="H108" s="55"/>
      <c r="I108" s="24"/>
      <c r="J108" s="17"/>
      <c r="K108" s="65"/>
      <c r="L108" s="39">
        <f t="shared" si="3"/>
        <v>0</v>
      </c>
      <c r="M108" s="26"/>
      <c r="N108" s="27"/>
      <c r="O108" s="35"/>
      <c r="P108" s="32"/>
      <c r="Q108" s="29"/>
      <c r="R108" s="35"/>
      <c r="S108" s="35"/>
    </row>
    <row r="109" spans="1:19" x14ac:dyDescent="0.25">
      <c r="A109" s="11">
        <v>99</v>
      </c>
      <c r="B109" s="15"/>
      <c r="C109" s="19"/>
      <c r="D109" s="9"/>
      <c r="E109" s="9"/>
      <c r="F109" s="9"/>
      <c r="G109" s="134"/>
      <c r="H109" s="55"/>
      <c r="I109" s="24"/>
      <c r="J109" s="17"/>
      <c r="K109" s="65"/>
      <c r="L109" s="39">
        <f t="shared" si="3"/>
        <v>0</v>
      </c>
      <c r="M109" s="26"/>
      <c r="N109" s="27"/>
      <c r="O109" s="35"/>
      <c r="P109" s="32"/>
      <c r="Q109" s="29"/>
      <c r="R109" s="35"/>
      <c r="S109" s="35"/>
    </row>
    <row r="110" spans="1:19" x14ac:dyDescent="0.25">
      <c r="A110" s="11">
        <v>100</v>
      </c>
      <c r="B110" s="15"/>
      <c r="C110" s="19"/>
      <c r="D110" s="9"/>
      <c r="E110" s="9"/>
      <c r="F110" s="9"/>
      <c r="G110" s="134"/>
      <c r="H110" s="55"/>
      <c r="I110" s="24"/>
      <c r="J110" s="17"/>
      <c r="K110" s="65"/>
      <c r="L110" s="39">
        <f t="shared" si="3"/>
        <v>0</v>
      </c>
      <c r="M110" s="26"/>
      <c r="N110" s="27"/>
      <c r="O110" s="35"/>
      <c r="P110" s="32"/>
      <c r="Q110" s="29"/>
      <c r="R110" s="35"/>
      <c r="S110" s="35"/>
    </row>
    <row r="111" spans="1:19" x14ac:dyDescent="0.25">
      <c r="A111" s="11">
        <v>101</v>
      </c>
      <c r="B111" s="15"/>
      <c r="C111" s="19"/>
      <c r="D111" s="9"/>
      <c r="E111" s="9"/>
      <c r="F111" s="9"/>
      <c r="G111" s="134"/>
      <c r="H111" s="55"/>
      <c r="I111" s="24"/>
      <c r="J111" s="17"/>
      <c r="K111" s="65"/>
      <c r="L111" s="39">
        <f t="shared" si="3"/>
        <v>0</v>
      </c>
      <c r="M111" s="26"/>
      <c r="N111" s="27"/>
      <c r="O111" s="35"/>
      <c r="P111" s="32"/>
      <c r="Q111" s="29"/>
      <c r="R111" s="35"/>
      <c r="S111" s="35"/>
    </row>
    <row r="112" spans="1:19" x14ac:dyDescent="0.25">
      <c r="A112" s="11">
        <v>102</v>
      </c>
      <c r="B112" s="15"/>
      <c r="C112" s="19"/>
      <c r="D112" s="9"/>
      <c r="E112" s="9"/>
      <c r="F112" s="9"/>
      <c r="G112" s="134"/>
      <c r="H112" s="55"/>
      <c r="I112" s="24"/>
      <c r="J112" s="17"/>
      <c r="K112" s="65"/>
      <c r="L112" s="39">
        <f t="shared" si="3"/>
        <v>0</v>
      </c>
      <c r="M112" s="26"/>
      <c r="N112" s="27"/>
      <c r="O112" s="35"/>
      <c r="P112" s="32"/>
      <c r="Q112" s="29"/>
      <c r="R112" s="35"/>
      <c r="S112" s="35"/>
    </row>
    <row r="113" spans="1:19" x14ac:dyDescent="0.25">
      <c r="A113" s="11">
        <v>103</v>
      </c>
      <c r="B113" s="15"/>
      <c r="C113" s="19"/>
      <c r="D113" s="9"/>
      <c r="E113" s="9"/>
      <c r="F113" s="9"/>
      <c r="G113" s="134"/>
      <c r="H113" s="55"/>
      <c r="I113" s="24"/>
      <c r="J113" s="17"/>
      <c r="K113" s="65"/>
      <c r="L113" s="39">
        <f t="shared" si="3"/>
        <v>0</v>
      </c>
      <c r="M113" s="26"/>
      <c r="N113" s="27"/>
      <c r="O113" s="35"/>
      <c r="P113" s="32"/>
      <c r="Q113" s="29"/>
      <c r="R113" s="35"/>
      <c r="S113" s="35"/>
    </row>
    <row r="114" spans="1:19" x14ac:dyDescent="0.25">
      <c r="A114" s="11">
        <v>104</v>
      </c>
      <c r="B114" s="15"/>
      <c r="C114" s="19"/>
      <c r="D114" s="9"/>
      <c r="E114" s="9"/>
      <c r="F114" s="9"/>
      <c r="G114" s="134"/>
      <c r="H114" s="55"/>
      <c r="I114" s="24"/>
      <c r="J114" s="17"/>
      <c r="K114" s="65"/>
      <c r="L114" s="39">
        <f t="shared" si="3"/>
        <v>0</v>
      </c>
      <c r="M114" s="26"/>
      <c r="N114" s="27"/>
      <c r="O114" s="35"/>
      <c r="P114" s="32"/>
      <c r="Q114" s="29"/>
      <c r="R114" s="35"/>
      <c r="S114" s="35"/>
    </row>
    <row r="115" spans="1:19" x14ac:dyDescent="0.25">
      <c r="A115" s="11">
        <v>105</v>
      </c>
      <c r="B115" s="15"/>
      <c r="C115" s="19"/>
      <c r="D115" s="9"/>
      <c r="E115" s="9"/>
      <c r="F115" s="9"/>
      <c r="G115" s="134"/>
      <c r="H115" s="55"/>
      <c r="I115" s="24"/>
      <c r="J115" s="17"/>
      <c r="K115" s="65"/>
      <c r="L115" s="39">
        <f t="shared" si="3"/>
        <v>0</v>
      </c>
      <c r="M115" s="26"/>
      <c r="N115" s="27"/>
      <c r="O115" s="35"/>
      <c r="P115" s="32"/>
      <c r="Q115" s="29"/>
      <c r="R115" s="35"/>
      <c r="S115" s="35"/>
    </row>
    <row r="116" spans="1:19" x14ac:dyDescent="0.25">
      <c r="A116" s="11">
        <v>106</v>
      </c>
      <c r="B116" s="15"/>
      <c r="C116" s="19"/>
      <c r="D116" s="9"/>
      <c r="E116" s="9"/>
      <c r="F116" s="9"/>
      <c r="G116" s="134"/>
      <c r="H116" s="55"/>
      <c r="I116" s="24"/>
      <c r="J116" s="17"/>
      <c r="K116" s="65"/>
      <c r="L116" s="39">
        <f t="shared" si="3"/>
        <v>0</v>
      </c>
      <c r="M116" s="26"/>
      <c r="N116" s="27"/>
      <c r="O116" s="35"/>
      <c r="P116" s="32"/>
      <c r="Q116" s="29"/>
      <c r="R116" s="35"/>
      <c r="S116" s="35"/>
    </row>
    <row r="117" spans="1:19" x14ac:dyDescent="0.25">
      <c r="A117" s="11">
        <v>107</v>
      </c>
      <c r="B117" s="15"/>
      <c r="C117" s="19"/>
      <c r="D117" s="9"/>
      <c r="E117" s="9"/>
      <c r="F117" s="9"/>
      <c r="G117" s="134"/>
      <c r="H117" s="55"/>
      <c r="I117" s="24"/>
      <c r="J117" s="17"/>
      <c r="K117" s="65"/>
      <c r="L117" s="39">
        <f t="shared" si="3"/>
        <v>0</v>
      </c>
      <c r="M117" s="26"/>
      <c r="N117" s="27"/>
      <c r="O117" s="35"/>
      <c r="P117" s="32"/>
      <c r="Q117" s="29"/>
      <c r="R117" s="35"/>
      <c r="S117" s="35"/>
    </row>
    <row r="118" spans="1:19" x14ac:dyDescent="0.25">
      <c r="A118" s="11">
        <v>108</v>
      </c>
      <c r="B118" s="15"/>
      <c r="C118" s="19"/>
      <c r="D118" s="9"/>
      <c r="E118" s="9"/>
      <c r="F118" s="9"/>
      <c r="G118" s="134"/>
      <c r="H118" s="55"/>
      <c r="I118" s="24"/>
      <c r="J118" s="17"/>
      <c r="K118" s="65"/>
      <c r="L118" s="39">
        <f t="shared" si="3"/>
        <v>0</v>
      </c>
      <c r="M118" s="26"/>
      <c r="N118" s="27"/>
      <c r="O118" s="35"/>
      <c r="P118" s="32"/>
      <c r="Q118" s="29"/>
      <c r="R118" s="35"/>
      <c r="S118" s="35"/>
    </row>
    <row r="119" spans="1:19" x14ac:dyDescent="0.25">
      <c r="A119" s="11">
        <v>109</v>
      </c>
      <c r="B119" s="15"/>
      <c r="C119" s="19"/>
      <c r="D119" s="9"/>
      <c r="E119" s="9"/>
      <c r="F119" s="9"/>
      <c r="G119" s="134"/>
      <c r="H119" s="55"/>
      <c r="I119" s="24"/>
      <c r="J119" s="17"/>
      <c r="K119" s="65"/>
      <c r="L119" s="39">
        <f t="shared" si="3"/>
        <v>0</v>
      </c>
      <c r="M119" s="26"/>
      <c r="N119" s="27"/>
      <c r="O119" s="35"/>
      <c r="P119" s="32"/>
      <c r="Q119" s="29"/>
      <c r="R119" s="35"/>
      <c r="S119" s="35"/>
    </row>
    <row r="120" spans="1:19" x14ac:dyDescent="0.25">
      <c r="A120" s="11">
        <v>110</v>
      </c>
      <c r="B120" s="15"/>
      <c r="C120" s="19"/>
      <c r="D120" s="9"/>
      <c r="E120" s="9"/>
      <c r="F120" s="9"/>
      <c r="G120" s="134"/>
      <c r="H120" s="55"/>
      <c r="I120" s="24"/>
      <c r="J120" s="17"/>
      <c r="K120" s="65"/>
      <c r="L120" s="39">
        <f t="shared" si="3"/>
        <v>0</v>
      </c>
      <c r="M120" s="26"/>
      <c r="N120" s="27"/>
      <c r="O120" s="35"/>
      <c r="P120" s="32"/>
      <c r="Q120" s="29"/>
      <c r="R120" s="35"/>
      <c r="S120" s="35"/>
    </row>
    <row r="121" spans="1:19" x14ac:dyDescent="0.25">
      <c r="A121" s="11">
        <v>111</v>
      </c>
      <c r="B121" s="15"/>
      <c r="C121" s="19"/>
      <c r="D121" s="9"/>
      <c r="E121" s="9"/>
      <c r="F121" s="9"/>
      <c r="G121" s="134"/>
      <c r="H121" s="55"/>
      <c r="I121" s="24"/>
      <c r="J121" s="17"/>
      <c r="K121" s="65"/>
      <c r="L121" s="39">
        <f t="shared" si="3"/>
        <v>0</v>
      </c>
      <c r="M121" s="26"/>
      <c r="N121" s="27"/>
      <c r="O121" s="35"/>
      <c r="P121" s="32"/>
      <c r="Q121" s="29"/>
      <c r="R121" s="35"/>
      <c r="S121" s="35"/>
    </row>
    <row r="122" spans="1:19" x14ac:dyDescent="0.25">
      <c r="A122" s="11">
        <v>112</v>
      </c>
      <c r="B122" s="15"/>
      <c r="C122" s="19"/>
      <c r="D122" s="9"/>
      <c r="E122" s="9"/>
      <c r="F122" s="9"/>
      <c r="G122" s="134"/>
      <c r="H122" s="55"/>
      <c r="I122" s="24"/>
      <c r="J122" s="17"/>
      <c r="K122" s="65"/>
      <c r="L122" s="39">
        <f t="shared" si="3"/>
        <v>0</v>
      </c>
      <c r="M122" s="26"/>
      <c r="N122" s="27"/>
      <c r="O122" s="35"/>
      <c r="P122" s="32"/>
      <c r="Q122" s="29"/>
      <c r="R122" s="35"/>
      <c r="S122" s="35"/>
    </row>
    <row r="123" spans="1:19" x14ac:dyDescent="0.25">
      <c r="A123" s="11">
        <v>113</v>
      </c>
      <c r="B123" s="15"/>
      <c r="C123" s="19"/>
      <c r="D123" s="9"/>
      <c r="E123" s="9"/>
      <c r="F123" s="9"/>
      <c r="G123" s="134"/>
      <c r="H123" s="55"/>
      <c r="I123" s="24"/>
      <c r="J123" s="17"/>
      <c r="K123" s="65"/>
      <c r="L123" s="39">
        <f t="shared" si="3"/>
        <v>0</v>
      </c>
      <c r="M123" s="26"/>
      <c r="N123" s="27"/>
      <c r="O123" s="35"/>
      <c r="P123" s="32"/>
      <c r="Q123" s="29"/>
      <c r="R123" s="35"/>
      <c r="S123" s="35"/>
    </row>
    <row r="124" spans="1:19" x14ac:dyDescent="0.25">
      <c r="A124" s="11">
        <v>114</v>
      </c>
      <c r="B124" s="15"/>
      <c r="C124" s="19"/>
      <c r="D124" s="9"/>
      <c r="E124" s="9"/>
      <c r="F124" s="9"/>
      <c r="G124" s="134"/>
      <c r="H124" s="55"/>
      <c r="I124" s="24"/>
      <c r="J124" s="17"/>
      <c r="K124" s="65"/>
      <c r="L124" s="39">
        <f t="shared" si="3"/>
        <v>0</v>
      </c>
      <c r="M124" s="26"/>
      <c r="N124" s="27"/>
      <c r="O124" s="35"/>
      <c r="P124" s="32"/>
      <c r="Q124" s="29"/>
      <c r="R124" s="35"/>
      <c r="S124" s="35"/>
    </row>
    <row r="125" spans="1:19" x14ac:dyDescent="0.25">
      <c r="A125" s="11">
        <v>115</v>
      </c>
      <c r="B125" s="15"/>
      <c r="C125" s="19"/>
      <c r="D125" s="9"/>
      <c r="E125" s="9"/>
      <c r="F125" s="9"/>
      <c r="G125" s="134"/>
      <c r="H125" s="55"/>
      <c r="I125" s="24"/>
      <c r="J125" s="17"/>
      <c r="K125" s="65"/>
      <c r="L125" s="39">
        <f t="shared" si="3"/>
        <v>0</v>
      </c>
      <c r="M125" s="26"/>
      <c r="N125" s="27"/>
      <c r="O125" s="35"/>
      <c r="P125" s="32"/>
      <c r="Q125" s="29"/>
      <c r="R125" s="35"/>
      <c r="S125" s="35"/>
    </row>
    <row r="126" spans="1:19" x14ac:dyDescent="0.25">
      <c r="A126" s="11">
        <v>116</v>
      </c>
      <c r="B126" s="15"/>
      <c r="C126" s="19"/>
      <c r="D126" s="9"/>
      <c r="E126" s="9"/>
      <c r="F126" s="9"/>
      <c r="G126" s="134"/>
      <c r="H126" s="55"/>
      <c r="I126" s="24"/>
      <c r="J126" s="17"/>
      <c r="K126" s="65"/>
      <c r="L126" s="39">
        <f t="shared" si="3"/>
        <v>0</v>
      </c>
      <c r="M126" s="26"/>
      <c r="N126" s="27"/>
      <c r="O126" s="35"/>
      <c r="P126" s="32"/>
      <c r="Q126" s="29"/>
      <c r="R126" s="35"/>
      <c r="S126" s="35"/>
    </row>
    <row r="127" spans="1:19" x14ac:dyDescent="0.25">
      <c r="A127" s="11">
        <v>117</v>
      </c>
      <c r="B127" s="15"/>
      <c r="C127" s="19"/>
      <c r="D127" s="9"/>
      <c r="E127" s="9"/>
      <c r="F127" s="9"/>
      <c r="G127" s="134"/>
      <c r="H127" s="55"/>
      <c r="I127" s="24"/>
      <c r="J127" s="17"/>
      <c r="K127" s="65"/>
      <c r="L127" s="39">
        <f t="shared" si="3"/>
        <v>0</v>
      </c>
      <c r="M127" s="26"/>
      <c r="N127" s="27"/>
      <c r="O127" s="35"/>
      <c r="P127" s="32"/>
      <c r="Q127" s="29"/>
      <c r="R127" s="35"/>
      <c r="S127" s="35"/>
    </row>
    <row r="128" spans="1:19" x14ac:dyDescent="0.25">
      <c r="A128" s="11">
        <v>118</v>
      </c>
      <c r="B128" s="15"/>
      <c r="C128" s="19"/>
      <c r="D128" s="9"/>
      <c r="E128" s="9"/>
      <c r="F128" s="9"/>
      <c r="G128" s="134"/>
      <c r="H128" s="55"/>
      <c r="I128" s="24"/>
      <c r="J128" s="17"/>
      <c r="K128" s="65"/>
      <c r="L128" s="39">
        <f t="shared" si="3"/>
        <v>0</v>
      </c>
      <c r="M128" s="26"/>
      <c r="N128" s="27"/>
      <c r="O128" s="35"/>
      <c r="P128" s="32"/>
      <c r="Q128" s="29"/>
      <c r="R128" s="35"/>
      <c r="S128" s="35"/>
    </row>
    <row r="129" spans="1:19" x14ac:dyDescent="0.25">
      <c r="A129" s="11">
        <v>119</v>
      </c>
      <c r="B129" s="15"/>
      <c r="C129" s="19"/>
      <c r="D129" s="9"/>
      <c r="E129" s="9"/>
      <c r="F129" s="9"/>
      <c r="G129" s="134"/>
      <c r="H129" s="55"/>
      <c r="I129" s="24"/>
      <c r="J129" s="17"/>
      <c r="K129" s="65"/>
      <c r="L129" s="39">
        <f t="shared" si="3"/>
        <v>0</v>
      </c>
      <c r="M129" s="26"/>
      <c r="N129" s="27"/>
      <c r="O129" s="35"/>
      <c r="P129" s="32"/>
      <c r="Q129" s="29"/>
      <c r="R129" s="35"/>
      <c r="S129" s="35"/>
    </row>
    <row r="130" spans="1:19" x14ac:dyDescent="0.25">
      <c r="A130" s="11">
        <v>120</v>
      </c>
      <c r="B130" s="15"/>
      <c r="C130" s="19"/>
      <c r="D130" s="9"/>
      <c r="E130" s="9"/>
      <c r="F130" s="9"/>
      <c r="G130" s="134"/>
      <c r="H130" s="55"/>
      <c r="I130" s="24"/>
      <c r="J130" s="17"/>
      <c r="K130" s="65"/>
      <c r="L130" s="39">
        <f t="shared" si="3"/>
        <v>0</v>
      </c>
      <c r="M130" s="26"/>
      <c r="N130" s="27"/>
      <c r="O130" s="35"/>
      <c r="P130" s="32"/>
      <c r="Q130" s="29"/>
      <c r="R130" s="35"/>
      <c r="S130" s="35"/>
    </row>
    <row r="131" spans="1:19" x14ac:dyDescent="0.25">
      <c r="A131" s="11">
        <v>121</v>
      </c>
      <c r="B131" s="15"/>
      <c r="C131" s="19"/>
      <c r="D131" s="9"/>
      <c r="E131" s="9"/>
      <c r="F131" s="9"/>
      <c r="G131" s="134"/>
      <c r="H131" s="55"/>
      <c r="I131" s="24"/>
      <c r="J131" s="17"/>
      <c r="K131" s="65"/>
      <c r="L131" s="39">
        <f t="shared" si="3"/>
        <v>0</v>
      </c>
      <c r="M131" s="26"/>
      <c r="N131" s="27"/>
      <c r="O131" s="35"/>
      <c r="P131" s="32"/>
      <c r="Q131" s="29"/>
      <c r="R131" s="35"/>
      <c r="S131" s="35"/>
    </row>
    <row r="132" spans="1:19" x14ac:dyDescent="0.25">
      <c r="A132" s="11">
        <v>122</v>
      </c>
      <c r="B132" s="15"/>
      <c r="C132" s="19"/>
      <c r="D132" s="9"/>
      <c r="E132" s="9"/>
      <c r="F132" s="9"/>
      <c r="G132" s="134"/>
      <c r="H132" s="55"/>
      <c r="I132" s="24"/>
      <c r="J132" s="17"/>
      <c r="K132" s="65"/>
      <c r="L132" s="39">
        <f t="shared" si="3"/>
        <v>0</v>
      </c>
      <c r="M132" s="26"/>
      <c r="N132" s="27"/>
      <c r="O132" s="35"/>
      <c r="P132" s="32"/>
      <c r="Q132" s="29"/>
      <c r="R132" s="35"/>
      <c r="S132" s="35"/>
    </row>
    <row r="133" spans="1:19" x14ac:dyDescent="0.25">
      <c r="A133" s="11">
        <v>123</v>
      </c>
      <c r="B133" s="15"/>
      <c r="C133" s="19"/>
      <c r="D133" s="9"/>
      <c r="E133" s="9"/>
      <c r="F133" s="9"/>
      <c r="G133" s="134"/>
      <c r="H133" s="55"/>
      <c r="I133" s="24"/>
      <c r="J133" s="17"/>
      <c r="K133" s="65"/>
      <c r="L133" s="39">
        <f t="shared" si="3"/>
        <v>0</v>
      </c>
      <c r="M133" s="26"/>
      <c r="N133" s="27"/>
      <c r="O133" s="35"/>
      <c r="P133" s="32"/>
      <c r="Q133" s="29"/>
      <c r="R133" s="35"/>
      <c r="S133" s="35"/>
    </row>
    <row r="134" spans="1:19" x14ac:dyDescent="0.25">
      <c r="A134" s="11">
        <v>124</v>
      </c>
      <c r="B134" s="15"/>
      <c r="C134" s="19"/>
      <c r="D134" s="9"/>
      <c r="E134" s="9"/>
      <c r="F134" s="9"/>
      <c r="G134" s="134"/>
      <c r="H134" s="55"/>
      <c r="I134" s="24"/>
      <c r="J134" s="17"/>
      <c r="K134" s="65"/>
      <c r="L134" s="39">
        <f t="shared" si="3"/>
        <v>0</v>
      </c>
      <c r="M134" s="26"/>
      <c r="N134" s="27"/>
      <c r="O134" s="35"/>
      <c r="P134" s="32"/>
      <c r="Q134" s="29"/>
      <c r="R134" s="35"/>
      <c r="S134" s="35"/>
    </row>
    <row r="135" spans="1:19" x14ac:dyDescent="0.25">
      <c r="A135" s="11">
        <v>125</v>
      </c>
      <c r="B135" s="15"/>
      <c r="C135" s="19"/>
      <c r="D135" s="9"/>
      <c r="E135" s="9"/>
      <c r="F135" s="9"/>
      <c r="G135" s="134"/>
      <c r="H135" s="55"/>
      <c r="I135" s="24"/>
      <c r="J135" s="17"/>
      <c r="K135" s="65"/>
      <c r="L135" s="39">
        <f t="shared" si="3"/>
        <v>0</v>
      </c>
      <c r="M135" s="26"/>
      <c r="N135" s="27"/>
      <c r="O135" s="35"/>
      <c r="P135" s="32"/>
      <c r="Q135" s="29"/>
      <c r="R135" s="35"/>
      <c r="S135" s="35"/>
    </row>
    <row r="136" spans="1:19" x14ac:dyDescent="0.25">
      <c r="A136" s="11">
        <v>126</v>
      </c>
      <c r="B136" s="15"/>
      <c r="C136" s="19"/>
      <c r="D136" s="9"/>
      <c r="E136" s="9"/>
      <c r="F136" s="9"/>
      <c r="G136" s="134"/>
      <c r="H136" s="55"/>
      <c r="I136" s="24"/>
      <c r="J136" s="17"/>
      <c r="K136" s="65"/>
      <c r="L136" s="39">
        <f t="shared" si="3"/>
        <v>0</v>
      </c>
      <c r="M136" s="26"/>
      <c r="N136" s="27"/>
      <c r="O136" s="35"/>
      <c r="P136" s="32"/>
      <c r="Q136" s="29"/>
      <c r="R136" s="35"/>
      <c r="S136" s="35"/>
    </row>
    <row r="137" spans="1:19" x14ac:dyDescent="0.25">
      <c r="A137" s="11">
        <v>127</v>
      </c>
      <c r="B137" s="15"/>
      <c r="C137" s="19"/>
      <c r="D137" s="9"/>
      <c r="E137" s="9"/>
      <c r="F137" s="9"/>
      <c r="G137" s="134"/>
      <c r="H137" s="55"/>
      <c r="I137" s="24"/>
      <c r="J137" s="17"/>
      <c r="K137" s="65"/>
      <c r="L137" s="39">
        <f t="shared" si="3"/>
        <v>0</v>
      </c>
      <c r="M137" s="26"/>
      <c r="N137" s="27"/>
      <c r="O137" s="35"/>
      <c r="P137" s="32"/>
      <c r="Q137" s="29"/>
      <c r="R137" s="35"/>
      <c r="S137" s="35"/>
    </row>
    <row r="138" spans="1:19" x14ac:dyDescent="0.25">
      <c r="A138" s="11">
        <v>128</v>
      </c>
      <c r="B138" s="15"/>
      <c r="C138" s="19"/>
      <c r="D138" s="9"/>
      <c r="E138" s="9"/>
      <c r="F138" s="9"/>
      <c r="G138" s="134"/>
      <c r="H138" s="55"/>
      <c r="I138" s="24"/>
      <c r="J138" s="17"/>
      <c r="K138" s="65"/>
      <c r="L138" s="39">
        <f t="shared" si="3"/>
        <v>0</v>
      </c>
      <c r="M138" s="26"/>
      <c r="N138" s="27"/>
      <c r="O138" s="35"/>
      <c r="P138" s="32"/>
      <c r="Q138" s="29"/>
      <c r="R138" s="35"/>
      <c r="S138" s="35"/>
    </row>
    <row r="139" spans="1:19" x14ac:dyDescent="0.25">
      <c r="A139" s="11">
        <v>129</v>
      </c>
      <c r="B139" s="15"/>
      <c r="C139" s="19"/>
      <c r="D139" s="9"/>
      <c r="E139" s="9"/>
      <c r="F139" s="9"/>
      <c r="G139" s="134"/>
      <c r="H139" s="55"/>
      <c r="I139" s="24"/>
      <c r="J139" s="17"/>
      <c r="K139" s="65"/>
      <c r="L139" s="39">
        <f t="shared" ref="L139:L170" si="4">K139*J139</f>
        <v>0</v>
      </c>
      <c r="M139" s="26"/>
      <c r="N139" s="27"/>
      <c r="O139" s="35"/>
      <c r="P139" s="32"/>
      <c r="Q139" s="29"/>
      <c r="R139" s="35"/>
      <c r="S139" s="35"/>
    </row>
    <row r="140" spans="1:19" x14ac:dyDescent="0.25">
      <c r="A140" s="11">
        <v>130</v>
      </c>
      <c r="B140" s="15"/>
      <c r="C140" s="19"/>
      <c r="D140" s="9"/>
      <c r="E140" s="9"/>
      <c r="F140" s="9"/>
      <c r="G140" s="134"/>
      <c r="H140" s="55"/>
      <c r="I140" s="24"/>
      <c r="J140" s="17"/>
      <c r="K140" s="65"/>
      <c r="L140" s="39">
        <f t="shared" si="4"/>
        <v>0</v>
      </c>
      <c r="M140" s="26"/>
      <c r="N140" s="27"/>
      <c r="O140" s="35"/>
      <c r="P140" s="32"/>
      <c r="Q140" s="29"/>
      <c r="R140" s="35"/>
      <c r="S140" s="35"/>
    </row>
    <row r="141" spans="1:19" x14ac:dyDescent="0.25">
      <c r="A141" s="11">
        <v>131</v>
      </c>
      <c r="B141" s="15"/>
      <c r="C141" s="19"/>
      <c r="D141" s="9"/>
      <c r="E141" s="9"/>
      <c r="F141" s="9"/>
      <c r="G141" s="134"/>
      <c r="H141" s="55"/>
      <c r="I141" s="24"/>
      <c r="J141" s="17"/>
      <c r="K141" s="65"/>
      <c r="L141" s="39">
        <f t="shared" si="4"/>
        <v>0</v>
      </c>
      <c r="M141" s="26"/>
      <c r="N141" s="27"/>
      <c r="O141" s="35"/>
      <c r="P141" s="32"/>
      <c r="Q141" s="29"/>
      <c r="R141" s="35"/>
      <c r="S141" s="35"/>
    </row>
    <row r="142" spans="1:19" x14ac:dyDescent="0.25">
      <c r="A142" s="11">
        <v>132</v>
      </c>
      <c r="B142" s="15"/>
      <c r="C142" s="19"/>
      <c r="D142" s="9"/>
      <c r="E142" s="9"/>
      <c r="F142" s="9"/>
      <c r="G142" s="134"/>
      <c r="H142" s="55"/>
      <c r="I142" s="24"/>
      <c r="J142" s="17"/>
      <c r="K142" s="65"/>
      <c r="L142" s="39">
        <f t="shared" si="4"/>
        <v>0</v>
      </c>
      <c r="M142" s="26"/>
      <c r="N142" s="27"/>
      <c r="O142" s="35"/>
      <c r="P142" s="32"/>
      <c r="Q142" s="29"/>
      <c r="R142" s="35"/>
      <c r="S142" s="35"/>
    </row>
    <row r="143" spans="1:19" x14ac:dyDescent="0.25">
      <c r="A143" s="11">
        <v>133</v>
      </c>
      <c r="B143" s="15"/>
      <c r="C143" s="19"/>
      <c r="D143" s="9"/>
      <c r="E143" s="9"/>
      <c r="F143" s="9"/>
      <c r="G143" s="134"/>
      <c r="H143" s="55"/>
      <c r="I143" s="24"/>
      <c r="J143" s="17"/>
      <c r="K143" s="65"/>
      <c r="L143" s="39">
        <f t="shared" si="4"/>
        <v>0</v>
      </c>
      <c r="M143" s="26"/>
      <c r="N143" s="27"/>
      <c r="O143" s="35"/>
      <c r="P143" s="32"/>
      <c r="Q143" s="29"/>
      <c r="R143" s="35"/>
      <c r="S143" s="35"/>
    </row>
    <row r="144" spans="1:19" x14ac:dyDescent="0.25">
      <c r="A144" s="11">
        <v>134</v>
      </c>
      <c r="B144" s="15"/>
      <c r="C144" s="19"/>
      <c r="D144" s="9"/>
      <c r="E144" s="9"/>
      <c r="F144" s="9"/>
      <c r="G144" s="134"/>
      <c r="H144" s="55"/>
      <c r="I144" s="24"/>
      <c r="J144" s="17"/>
      <c r="K144" s="65"/>
      <c r="L144" s="39">
        <f t="shared" si="4"/>
        <v>0</v>
      </c>
      <c r="M144" s="26"/>
      <c r="N144" s="27"/>
      <c r="O144" s="35"/>
      <c r="P144" s="32"/>
      <c r="Q144" s="29"/>
      <c r="R144" s="35"/>
      <c r="S144" s="35"/>
    </row>
    <row r="145" spans="1:19" x14ac:dyDescent="0.25">
      <c r="A145" s="11">
        <v>135</v>
      </c>
      <c r="B145" s="15"/>
      <c r="C145" s="19"/>
      <c r="D145" s="9"/>
      <c r="E145" s="9"/>
      <c r="F145" s="9"/>
      <c r="G145" s="134"/>
      <c r="H145" s="55"/>
      <c r="I145" s="24"/>
      <c r="J145" s="17"/>
      <c r="K145" s="65"/>
      <c r="L145" s="39">
        <f t="shared" si="4"/>
        <v>0</v>
      </c>
      <c r="M145" s="26"/>
      <c r="N145" s="27"/>
      <c r="O145" s="35"/>
      <c r="P145" s="32"/>
      <c r="Q145" s="29"/>
      <c r="R145" s="35"/>
      <c r="S145" s="35"/>
    </row>
    <row r="146" spans="1:19" x14ac:dyDescent="0.25">
      <c r="A146" s="11">
        <v>136</v>
      </c>
      <c r="B146" s="15"/>
      <c r="C146" s="19"/>
      <c r="D146" s="9"/>
      <c r="E146" s="9"/>
      <c r="F146" s="9"/>
      <c r="G146" s="134"/>
      <c r="H146" s="55"/>
      <c r="I146" s="24"/>
      <c r="J146" s="17"/>
      <c r="K146" s="65"/>
      <c r="L146" s="39">
        <f t="shared" si="4"/>
        <v>0</v>
      </c>
      <c r="M146" s="26"/>
      <c r="N146" s="27"/>
      <c r="O146" s="35"/>
      <c r="P146" s="32"/>
      <c r="Q146" s="29"/>
      <c r="R146" s="35"/>
      <c r="S146" s="35"/>
    </row>
    <row r="147" spans="1:19" x14ac:dyDescent="0.25">
      <c r="A147" s="11">
        <v>137</v>
      </c>
      <c r="B147" s="15"/>
      <c r="C147" s="19"/>
      <c r="D147" s="9"/>
      <c r="E147" s="9"/>
      <c r="F147" s="9"/>
      <c r="G147" s="134"/>
      <c r="H147" s="55"/>
      <c r="I147" s="24"/>
      <c r="J147" s="17"/>
      <c r="K147" s="65"/>
      <c r="L147" s="39">
        <f t="shared" si="4"/>
        <v>0</v>
      </c>
      <c r="M147" s="26"/>
      <c r="N147" s="27"/>
      <c r="O147" s="35"/>
      <c r="P147" s="32"/>
      <c r="Q147" s="29"/>
      <c r="R147" s="35"/>
      <c r="S147" s="35"/>
    </row>
    <row r="148" spans="1:19" x14ac:dyDescent="0.25">
      <c r="A148" s="11">
        <v>138</v>
      </c>
      <c r="B148" s="15"/>
      <c r="C148" s="19"/>
      <c r="D148" s="9"/>
      <c r="E148" s="9"/>
      <c r="F148" s="9"/>
      <c r="G148" s="134"/>
      <c r="H148" s="55"/>
      <c r="I148" s="24"/>
      <c r="J148" s="17"/>
      <c r="K148" s="65"/>
      <c r="L148" s="39">
        <f t="shared" si="4"/>
        <v>0</v>
      </c>
      <c r="M148" s="26"/>
      <c r="N148" s="27"/>
      <c r="O148" s="35"/>
      <c r="P148" s="32"/>
      <c r="Q148" s="29"/>
      <c r="R148" s="35"/>
      <c r="S148" s="35"/>
    </row>
    <row r="149" spans="1:19" x14ac:dyDescent="0.25">
      <c r="A149" s="11">
        <v>139</v>
      </c>
      <c r="B149" s="15"/>
      <c r="C149" s="19"/>
      <c r="D149" s="9"/>
      <c r="E149" s="9"/>
      <c r="F149" s="9"/>
      <c r="G149" s="134"/>
      <c r="H149" s="55"/>
      <c r="I149" s="24"/>
      <c r="J149" s="17"/>
      <c r="K149" s="65"/>
      <c r="L149" s="39">
        <f t="shared" si="4"/>
        <v>0</v>
      </c>
      <c r="M149" s="26"/>
      <c r="N149" s="27"/>
      <c r="O149" s="35"/>
      <c r="P149" s="32"/>
      <c r="Q149" s="29"/>
      <c r="R149" s="35"/>
      <c r="S149" s="35"/>
    </row>
    <row r="150" spans="1:19" x14ac:dyDescent="0.25">
      <c r="A150" s="11">
        <v>140</v>
      </c>
      <c r="B150" s="15"/>
      <c r="C150" s="19"/>
      <c r="D150" s="9"/>
      <c r="E150" s="9"/>
      <c r="F150" s="9"/>
      <c r="G150" s="134"/>
      <c r="H150" s="55"/>
      <c r="I150" s="24"/>
      <c r="J150" s="17"/>
      <c r="K150" s="65"/>
      <c r="L150" s="39">
        <f t="shared" si="4"/>
        <v>0</v>
      </c>
      <c r="M150" s="26"/>
      <c r="N150" s="27"/>
      <c r="O150" s="35"/>
      <c r="P150" s="32"/>
      <c r="Q150" s="29"/>
      <c r="R150" s="35"/>
      <c r="S150" s="35"/>
    </row>
    <row r="151" spans="1:19" x14ac:dyDescent="0.25">
      <c r="A151" s="11">
        <v>141</v>
      </c>
      <c r="B151" s="15"/>
      <c r="C151" s="19"/>
      <c r="D151" s="9"/>
      <c r="E151" s="9"/>
      <c r="F151" s="9"/>
      <c r="G151" s="134"/>
      <c r="H151" s="55"/>
      <c r="I151" s="24"/>
      <c r="J151" s="17"/>
      <c r="K151" s="65"/>
      <c r="L151" s="39">
        <f t="shared" si="4"/>
        <v>0</v>
      </c>
      <c r="M151" s="26"/>
      <c r="N151" s="27"/>
      <c r="O151" s="35"/>
      <c r="P151" s="32"/>
      <c r="Q151" s="29"/>
      <c r="R151" s="35"/>
      <c r="S151" s="35"/>
    </row>
    <row r="152" spans="1:19" x14ac:dyDescent="0.25">
      <c r="A152" s="11">
        <v>142</v>
      </c>
      <c r="B152" s="15"/>
      <c r="C152" s="19"/>
      <c r="D152" s="9"/>
      <c r="E152" s="9"/>
      <c r="F152" s="9"/>
      <c r="G152" s="134"/>
      <c r="H152" s="55"/>
      <c r="I152" s="24"/>
      <c r="J152" s="17"/>
      <c r="K152" s="65"/>
      <c r="L152" s="39">
        <f t="shared" si="4"/>
        <v>0</v>
      </c>
      <c r="M152" s="26"/>
      <c r="N152" s="27"/>
      <c r="O152" s="35"/>
      <c r="P152" s="32"/>
      <c r="Q152" s="29"/>
      <c r="R152" s="35"/>
      <c r="S152" s="35"/>
    </row>
    <row r="153" spans="1:19" x14ac:dyDescent="0.25">
      <c r="A153" s="11">
        <v>143</v>
      </c>
      <c r="B153" s="15"/>
      <c r="C153" s="19"/>
      <c r="D153" s="9"/>
      <c r="E153" s="9"/>
      <c r="F153" s="9"/>
      <c r="G153" s="134"/>
      <c r="H153" s="55"/>
      <c r="I153" s="24"/>
      <c r="J153" s="17"/>
      <c r="K153" s="65"/>
      <c r="L153" s="39">
        <f t="shared" si="4"/>
        <v>0</v>
      </c>
      <c r="M153" s="26"/>
      <c r="N153" s="27"/>
      <c r="O153" s="35"/>
      <c r="P153" s="32"/>
      <c r="Q153" s="29"/>
      <c r="R153" s="35"/>
      <c r="S153" s="35"/>
    </row>
    <row r="154" spans="1:19" x14ac:dyDescent="0.25">
      <c r="A154" s="11">
        <v>144</v>
      </c>
      <c r="B154" s="15"/>
      <c r="C154" s="19"/>
      <c r="D154" s="9"/>
      <c r="E154" s="9"/>
      <c r="F154" s="9"/>
      <c r="G154" s="134"/>
      <c r="H154" s="55"/>
      <c r="I154" s="24"/>
      <c r="J154" s="17"/>
      <c r="K154" s="65"/>
      <c r="L154" s="39">
        <f t="shared" si="4"/>
        <v>0</v>
      </c>
      <c r="M154" s="26"/>
      <c r="N154" s="27"/>
      <c r="O154" s="35"/>
      <c r="P154" s="32"/>
      <c r="Q154" s="29"/>
      <c r="R154" s="35"/>
      <c r="S154" s="35"/>
    </row>
    <row r="155" spans="1:19" x14ac:dyDescent="0.25">
      <c r="A155" s="11">
        <v>145</v>
      </c>
      <c r="B155" s="15"/>
      <c r="C155" s="19"/>
      <c r="D155" s="9"/>
      <c r="E155" s="9"/>
      <c r="F155" s="9"/>
      <c r="G155" s="134"/>
      <c r="H155" s="55"/>
      <c r="I155" s="24"/>
      <c r="J155" s="17"/>
      <c r="K155" s="65"/>
      <c r="L155" s="39">
        <f t="shared" si="4"/>
        <v>0</v>
      </c>
      <c r="M155" s="26"/>
      <c r="N155" s="27"/>
      <c r="O155" s="35"/>
      <c r="P155" s="32"/>
      <c r="Q155" s="29"/>
      <c r="R155" s="35"/>
      <c r="S155" s="35"/>
    </row>
    <row r="156" spans="1:19" x14ac:dyDescent="0.25">
      <c r="A156" s="11">
        <v>146</v>
      </c>
      <c r="B156" s="15"/>
      <c r="C156" s="19"/>
      <c r="D156" s="9"/>
      <c r="E156" s="9"/>
      <c r="F156" s="9"/>
      <c r="G156" s="134"/>
      <c r="H156" s="55"/>
      <c r="I156" s="24"/>
      <c r="J156" s="17"/>
      <c r="K156" s="65"/>
      <c r="L156" s="39">
        <f t="shared" si="4"/>
        <v>0</v>
      </c>
      <c r="M156" s="26"/>
      <c r="N156" s="27"/>
      <c r="O156" s="35"/>
      <c r="P156" s="32"/>
      <c r="Q156" s="29"/>
      <c r="R156" s="35"/>
      <c r="S156" s="35"/>
    </row>
    <row r="157" spans="1:19" x14ac:dyDescent="0.25">
      <c r="A157" s="11">
        <v>147</v>
      </c>
      <c r="B157" s="15"/>
      <c r="C157" s="19"/>
      <c r="D157" s="9"/>
      <c r="E157" s="9"/>
      <c r="F157" s="9"/>
      <c r="G157" s="134"/>
      <c r="H157" s="55"/>
      <c r="I157" s="24"/>
      <c r="J157" s="17"/>
      <c r="K157" s="65"/>
      <c r="L157" s="39">
        <f t="shared" si="4"/>
        <v>0</v>
      </c>
      <c r="M157" s="26"/>
      <c r="N157" s="27"/>
      <c r="O157" s="35"/>
      <c r="P157" s="32"/>
      <c r="Q157" s="29"/>
      <c r="R157" s="35"/>
      <c r="S157" s="35"/>
    </row>
    <row r="158" spans="1:19" x14ac:dyDescent="0.25">
      <c r="A158" s="11">
        <v>148</v>
      </c>
      <c r="B158" s="15"/>
      <c r="C158" s="19"/>
      <c r="D158" s="9"/>
      <c r="E158" s="9"/>
      <c r="F158" s="9"/>
      <c r="G158" s="134"/>
      <c r="H158" s="55"/>
      <c r="I158" s="24"/>
      <c r="J158" s="17"/>
      <c r="K158" s="65"/>
      <c r="L158" s="39">
        <f t="shared" si="4"/>
        <v>0</v>
      </c>
      <c r="M158" s="26"/>
      <c r="N158" s="27"/>
      <c r="O158" s="35"/>
      <c r="P158" s="32"/>
      <c r="Q158" s="29"/>
      <c r="R158" s="35"/>
      <c r="S158" s="35"/>
    </row>
    <row r="159" spans="1:19" x14ac:dyDescent="0.25">
      <c r="A159" s="11">
        <v>149</v>
      </c>
      <c r="B159" s="15"/>
      <c r="C159" s="19"/>
      <c r="D159" s="9"/>
      <c r="E159" s="9"/>
      <c r="F159" s="9"/>
      <c r="G159" s="134"/>
      <c r="H159" s="55"/>
      <c r="I159" s="24"/>
      <c r="J159" s="17"/>
      <c r="K159" s="65"/>
      <c r="L159" s="39">
        <f t="shared" si="4"/>
        <v>0</v>
      </c>
      <c r="M159" s="26"/>
      <c r="N159" s="27"/>
      <c r="O159" s="35"/>
      <c r="P159" s="32"/>
      <c r="Q159" s="29"/>
      <c r="R159" s="35"/>
      <c r="S159" s="35"/>
    </row>
    <row r="160" spans="1:19" x14ac:dyDescent="0.25">
      <c r="A160" s="11">
        <v>150</v>
      </c>
      <c r="B160" s="15"/>
      <c r="C160" s="19"/>
      <c r="D160" s="9"/>
      <c r="E160" s="9"/>
      <c r="F160" s="9"/>
      <c r="G160" s="134"/>
      <c r="H160" s="55"/>
      <c r="I160" s="24"/>
      <c r="J160" s="17"/>
      <c r="K160" s="65"/>
      <c r="L160" s="39">
        <f t="shared" si="4"/>
        <v>0</v>
      </c>
      <c r="M160" s="26"/>
      <c r="N160" s="27"/>
      <c r="O160" s="35"/>
      <c r="P160" s="32"/>
      <c r="Q160" s="29"/>
      <c r="R160" s="35"/>
      <c r="S160" s="35"/>
    </row>
    <row r="161" spans="1:19" x14ac:dyDescent="0.25">
      <c r="A161" s="11">
        <v>151</v>
      </c>
      <c r="B161" s="15"/>
      <c r="C161" s="19"/>
      <c r="D161" s="9"/>
      <c r="E161" s="9"/>
      <c r="F161" s="9"/>
      <c r="G161" s="134"/>
      <c r="H161" s="55"/>
      <c r="I161" s="24"/>
      <c r="J161" s="17"/>
      <c r="K161" s="65"/>
      <c r="L161" s="39">
        <f t="shared" si="4"/>
        <v>0</v>
      </c>
      <c r="M161" s="26"/>
      <c r="N161" s="27"/>
      <c r="O161" s="35"/>
      <c r="P161" s="32"/>
      <c r="Q161" s="29"/>
      <c r="R161" s="35"/>
      <c r="S161" s="35"/>
    </row>
    <row r="162" spans="1:19" x14ac:dyDescent="0.25">
      <c r="A162" s="11">
        <v>152</v>
      </c>
      <c r="B162" s="15"/>
      <c r="C162" s="19"/>
      <c r="D162" s="9"/>
      <c r="E162" s="9"/>
      <c r="F162" s="9"/>
      <c r="G162" s="134"/>
      <c r="H162" s="55"/>
      <c r="I162" s="24"/>
      <c r="J162" s="17"/>
      <c r="K162" s="65"/>
      <c r="L162" s="39">
        <f t="shared" si="4"/>
        <v>0</v>
      </c>
      <c r="M162" s="26"/>
      <c r="N162" s="27"/>
      <c r="O162" s="35"/>
      <c r="P162" s="32"/>
      <c r="Q162" s="29"/>
      <c r="R162" s="35"/>
      <c r="S162" s="35"/>
    </row>
    <row r="163" spans="1:19" x14ac:dyDescent="0.25">
      <c r="A163" s="11">
        <v>153</v>
      </c>
      <c r="B163" s="15"/>
      <c r="C163" s="19"/>
      <c r="D163" s="9"/>
      <c r="E163" s="9"/>
      <c r="F163" s="9"/>
      <c r="G163" s="134"/>
      <c r="H163" s="55"/>
      <c r="I163" s="24"/>
      <c r="J163" s="17"/>
      <c r="K163" s="65"/>
      <c r="L163" s="39">
        <f t="shared" si="4"/>
        <v>0</v>
      </c>
      <c r="M163" s="26"/>
      <c r="N163" s="27"/>
      <c r="O163" s="35"/>
      <c r="P163" s="32"/>
      <c r="Q163" s="29"/>
      <c r="R163" s="35"/>
      <c r="S163" s="35"/>
    </row>
    <row r="164" spans="1:19" x14ac:dyDescent="0.25">
      <c r="A164" s="11">
        <v>154</v>
      </c>
      <c r="B164" s="15"/>
      <c r="C164" s="19"/>
      <c r="D164" s="9"/>
      <c r="E164" s="9"/>
      <c r="F164" s="9"/>
      <c r="G164" s="134"/>
      <c r="H164" s="55"/>
      <c r="I164" s="24"/>
      <c r="J164" s="17"/>
      <c r="K164" s="65"/>
      <c r="L164" s="39">
        <f t="shared" si="4"/>
        <v>0</v>
      </c>
      <c r="M164" s="26"/>
      <c r="N164" s="27"/>
      <c r="O164" s="35"/>
      <c r="P164" s="32"/>
      <c r="Q164" s="29"/>
      <c r="R164" s="35"/>
      <c r="S164" s="35"/>
    </row>
    <row r="165" spans="1:19" x14ac:dyDescent="0.25">
      <c r="A165" s="11">
        <v>155</v>
      </c>
      <c r="B165" s="15"/>
      <c r="C165" s="19"/>
      <c r="D165" s="9"/>
      <c r="E165" s="9"/>
      <c r="F165" s="9"/>
      <c r="G165" s="134"/>
      <c r="H165" s="55"/>
      <c r="I165" s="24"/>
      <c r="J165" s="17"/>
      <c r="K165" s="65"/>
      <c r="L165" s="39">
        <f t="shared" si="4"/>
        <v>0</v>
      </c>
      <c r="M165" s="26"/>
      <c r="N165" s="27"/>
      <c r="O165" s="35"/>
      <c r="P165" s="32"/>
      <c r="Q165" s="29"/>
      <c r="R165" s="35"/>
      <c r="S165" s="35"/>
    </row>
    <row r="166" spans="1:19" x14ac:dyDescent="0.25">
      <c r="A166" s="11">
        <v>156</v>
      </c>
      <c r="B166" s="15"/>
      <c r="C166" s="19"/>
      <c r="D166" s="9"/>
      <c r="E166" s="9"/>
      <c r="F166" s="9"/>
      <c r="G166" s="134"/>
      <c r="H166" s="55"/>
      <c r="I166" s="24"/>
      <c r="J166" s="17"/>
      <c r="K166" s="65"/>
      <c r="L166" s="39">
        <f t="shared" si="4"/>
        <v>0</v>
      </c>
      <c r="M166" s="26"/>
      <c r="N166" s="27"/>
      <c r="O166" s="35"/>
      <c r="P166" s="32"/>
      <c r="Q166" s="29"/>
      <c r="R166" s="35"/>
      <c r="S166" s="35"/>
    </row>
    <row r="167" spans="1:19" x14ac:dyDescent="0.25">
      <c r="A167" s="11">
        <v>157</v>
      </c>
      <c r="B167" s="15"/>
      <c r="C167" s="19"/>
      <c r="D167" s="9"/>
      <c r="E167" s="9"/>
      <c r="F167" s="9"/>
      <c r="G167" s="134"/>
      <c r="H167" s="55"/>
      <c r="I167" s="24"/>
      <c r="J167" s="17"/>
      <c r="K167" s="65"/>
      <c r="L167" s="39">
        <f t="shared" si="4"/>
        <v>0</v>
      </c>
      <c r="M167" s="26"/>
      <c r="N167" s="27"/>
      <c r="O167" s="35"/>
      <c r="P167" s="32"/>
      <c r="Q167" s="29"/>
      <c r="R167" s="35"/>
      <c r="S167" s="35"/>
    </row>
    <row r="168" spans="1:19" x14ac:dyDescent="0.25">
      <c r="A168" s="11">
        <v>158</v>
      </c>
      <c r="B168" s="15"/>
      <c r="C168" s="19"/>
      <c r="D168" s="9"/>
      <c r="E168" s="9"/>
      <c r="F168" s="9"/>
      <c r="G168" s="134"/>
      <c r="H168" s="55"/>
      <c r="I168" s="24"/>
      <c r="J168" s="17"/>
      <c r="K168" s="65"/>
      <c r="L168" s="39">
        <f t="shared" si="4"/>
        <v>0</v>
      </c>
      <c r="M168" s="26"/>
      <c r="N168" s="27"/>
      <c r="O168" s="35"/>
      <c r="P168" s="32"/>
      <c r="Q168" s="29"/>
      <c r="R168" s="35"/>
      <c r="S168" s="35"/>
    </row>
    <row r="169" spans="1:19" x14ac:dyDescent="0.25">
      <c r="A169" s="11">
        <v>159</v>
      </c>
      <c r="B169" s="15"/>
      <c r="C169" s="19"/>
      <c r="D169" s="9"/>
      <c r="E169" s="9"/>
      <c r="F169" s="9"/>
      <c r="G169" s="134"/>
      <c r="H169" s="55"/>
      <c r="I169" s="24"/>
      <c r="J169" s="17"/>
      <c r="K169" s="65"/>
      <c r="L169" s="39">
        <f t="shared" si="4"/>
        <v>0</v>
      </c>
      <c r="M169" s="26"/>
      <c r="N169" s="27"/>
      <c r="O169" s="35"/>
      <c r="P169" s="32"/>
      <c r="Q169" s="29"/>
      <c r="R169" s="35"/>
      <c r="S169" s="35"/>
    </row>
    <row r="170" spans="1:19" x14ac:dyDescent="0.25">
      <c r="A170" s="11">
        <v>160</v>
      </c>
      <c r="B170" s="15"/>
      <c r="C170" s="19"/>
      <c r="D170" s="9"/>
      <c r="E170" s="9"/>
      <c r="F170" s="9"/>
      <c r="G170" s="134"/>
      <c r="H170" s="55"/>
      <c r="I170" s="24"/>
      <c r="J170" s="17"/>
      <c r="K170" s="65"/>
      <c r="L170" s="39">
        <f t="shared" si="4"/>
        <v>0</v>
      </c>
      <c r="M170" s="26"/>
      <c r="N170" s="27"/>
      <c r="O170" s="35"/>
      <c r="P170" s="32"/>
      <c r="Q170" s="29"/>
      <c r="R170" s="35"/>
      <c r="S170" s="35"/>
    </row>
    <row r="171" spans="1:19" x14ac:dyDescent="0.25">
      <c r="A171" s="11">
        <v>161</v>
      </c>
      <c r="B171" s="15"/>
      <c r="C171" s="19"/>
      <c r="D171" s="9"/>
      <c r="E171" s="9"/>
      <c r="F171" s="9"/>
      <c r="G171" s="134"/>
      <c r="H171" s="55"/>
      <c r="I171" s="24"/>
      <c r="J171" s="17"/>
      <c r="K171" s="65"/>
      <c r="L171" s="39">
        <f t="shared" ref="L171:L202" si="5">K171*J171</f>
        <v>0</v>
      </c>
      <c r="M171" s="26"/>
      <c r="N171" s="27"/>
      <c r="O171" s="35"/>
      <c r="P171" s="32"/>
      <c r="Q171" s="29"/>
      <c r="R171" s="35"/>
      <c r="S171" s="35"/>
    </row>
    <row r="172" spans="1:19" x14ac:dyDescent="0.25">
      <c r="A172" s="11">
        <v>162</v>
      </c>
      <c r="B172" s="15"/>
      <c r="C172" s="19"/>
      <c r="D172" s="9"/>
      <c r="E172" s="9"/>
      <c r="F172" s="9"/>
      <c r="G172" s="134"/>
      <c r="H172" s="55"/>
      <c r="I172" s="24"/>
      <c r="J172" s="17"/>
      <c r="K172" s="65"/>
      <c r="L172" s="39">
        <f t="shared" si="5"/>
        <v>0</v>
      </c>
      <c r="M172" s="26"/>
      <c r="N172" s="27"/>
      <c r="O172" s="35"/>
      <c r="P172" s="32"/>
      <c r="Q172" s="29"/>
      <c r="R172" s="35"/>
      <c r="S172" s="35"/>
    </row>
    <row r="173" spans="1:19" x14ac:dyDescent="0.25">
      <c r="A173" s="11">
        <v>163</v>
      </c>
      <c r="B173" s="15"/>
      <c r="C173" s="19"/>
      <c r="D173" s="9"/>
      <c r="E173" s="9"/>
      <c r="F173" s="9"/>
      <c r="G173" s="134"/>
      <c r="H173" s="55"/>
      <c r="I173" s="24"/>
      <c r="J173" s="17"/>
      <c r="K173" s="65"/>
      <c r="L173" s="39">
        <f t="shared" si="5"/>
        <v>0</v>
      </c>
      <c r="M173" s="26"/>
      <c r="N173" s="27"/>
      <c r="O173" s="35"/>
      <c r="P173" s="32"/>
      <c r="Q173" s="29"/>
      <c r="R173" s="35"/>
      <c r="S173" s="35"/>
    </row>
    <row r="174" spans="1:19" x14ac:dyDescent="0.25">
      <c r="A174" s="11">
        <v>164</v>
      </c>
      <c r="B174" s="15"/>
      <c r="C174" s="19"/>
      <c r="D174" s="9"/>
      <c r="E174" s="9"/>
      <c r="F174" s="9"/>
      <c r="G174" s="134"/>
      <c r="H174" s="55"/>
      <c r="I174" s="24"/>
      <c r="J174" s="17"/>
      <c r="K174" s="65"/>
      <c r="L174" s="39">
        <f t="shared" si="5"/>
        <v>0</v>
      </c>
      <c r="M174" s="26"/>
      <c r="N174" s="27"/>
      <c r="O174" s="35"/>
      <c r="P174" s="32"/>
      <c r="Q174" s="29"/>
      <c r="R174" s="35"/>
      <c r="S174" s="35"/>
    </row>
    <row r="175" spans="1:19" x14ac:dyDescent="0.25">
      <c r="A175" s="11">
        <v>165</v>
      </c>
      <c r="B175" s="15"/>
      <c r="C175" s="19"/>
      <c r="D175" s="9"/>
      <c r="E175" s="9"/>
      <c r="F175" s="9"/>
      <c r="G175" s="134"/>
      <c r="H175" s="55"/>
      <c r="I175" s="24"/>
      <c r="J175" s="17"/>
      <c r="K175" s="65"/>
      <c r="L175" s="39">
        <f t="shared" si="5"/>
        <v>0</v>
      </c>
      <c r="M175" s="26"/>
      <c r="N175" s="27"/>
      <c r="O175" s="35"/>
      <c r="P175" s="32"/>
      <c r="Q175" s="29"/>
      <c r="R175" s="35"/>
      <c r="S175" s="35"/>
    </row>
    <row r="176" spans="1:19" x14ac:dyDescent="0.25">
      <c r="A176" s="11">
        <v>166</v>
      </c>
      <c r="B176" s="15"/>
      <c r="C176" s="19"/>
      <c r="D176" s="9"/>
      <c r="E176" s="9"/>
      <c r="F176" s="9"/>
      <c r="G176" s="134"/>
      <c r="H176" s="55"/>
      <c r="I176" s="24"/>
      <c r="J176" s="17"/>
      <c r="K176" s="65"/>
      <c r="L176" s="39">
        <f t="shared" si="5"/>
        <v>0</v>
      </c>
      <c r="M176" s="26"/>
      <c r="N176" s="27"/>
      <c r="O176" s="35"/>
      <c r="P176" s="32"/>
      <c r="Q176" s="29"/>
      <c r="R176" s="35"/>
      <c r="S176" s="35"/>
    </row>
    <row r="177" spans="1:19" x14ac:dyDescent="0.25">
      <c r="A177" s="11">
        <v>167</v>
      </c>
      <c r="B177" s="15"/>
      <c r="C177" s="19"/>
      <c r="D177" s="9"/>
      <c r="E177" s="9"/>
      <c r="F177" s="9"/>
      <c r="G177" s="134"/>
      <c r="H177" s="55"/>
      <c r="I177" s="24"/>
      <c r="J177" s="17"/>
      <c r="K177" s="65"/>
      <c r="L177" s="39">
        <f t="shared" si="5"/>
        <v>0</v>
      </c>
      <c r="M177" s="26"/>
      <c r="N177" s="27"/>
      <c r="O177" s="35"/>
      <c r="P177" s="32"/>
      <c r="Q177" s="29"/>
      <c r="R177" s="35"/>
      <c r="S177" s="35"/>
    </row>
    <row r="178" spans="1:19" x14ac:dyDescent="0.25">
      <c r="A178" s="11">
        <v>168</v>
      </c>
      <c r="B178" s="15"/>
      <c r="C178" s="19"/>
      <c r="D178" s="9"/>
      <c r="E178" s="9"/>
      <c r="F178" s="9"/>
      <c r="G178" s="134"/>
      <c r="H178" s="55"/>
      <c r="I178" s="24"/>
      <c r="J178" s="17"/>
      <c r="K178" s="65"/>
      <c r="L178" s="39">
        <f t="shared" si="5"/>
        <v>0</v>
      </c>
      <c r="M178" s="26"/>
      <c r="N178" s="27"/>
      <c r="O178" s="35"/>
      <c r="P178" s="32"/>
      <c r="Q178" s="29"/>
      <c r="R178" s="35"/>
      <c r="S178" s="35"/>
    </row>
    <row r="179" spans="1:19" x14ac:dyDescent="0.25">
      <c r="A179" s="11">
        <v>169</v>
      </c>
      <c r="B179" s="15"/>
      <c r="C179" s="19"/>
      <c r="D179" s="9"/>
      <c r="E179" s="9"/>
      <c r="F179" s="9"/>
      <c r="G179" s="134"/>
      <c r="H179" s="55"/>
      <c r="I179" s="24"/>
      <c r="J179" s="17"/>
      <c r="K179" s="65"/>
      <c r="L179" s="39">
        <f t="shared" si="5"/>
        <v>0</v>
      </c>
      <c r="M179" s="26"/>
      <c r="N179" s="27"/>
      <c r="O179" s="35"/>
      <c r="P179" s="32"/>
      <c r="Q179" s="29"/>
      <c r="R179" s="35"/>
      <c r="S179" s="35"/>
    </row>
    <row r="180" spans="1:19" x14ac:dyDescent="0.25">
      <c r="A180" s="11">
        <v>170</v>
      </c>
      <c r="B180" s="15"/>
      <c r="C180" s="19"/>
      <c r="D180" s="9"/>
      <c r="E180" s="9"/>
      <c r="F180" s="9"/>
      <c r="G180" s="134"/>
      <c r="H180" s="55"/>
      <c r="I180" s="24"/>
      <c r="J180" s="17"/>
      <c r="K180" s="65"/>
      <c r="L180" s="39">
        <f t="shared" si="5"/>
        <v>0</v>
      </c>
      <c r="M180" s="26"/>
      <c r="N180" s="27"/>
      <c r="O180" s="35"/>
      <c r="P180" s="32"/>
      <c r="Q180" s="29"/>
      <c r="R180" s="35"/>
      <c r="S180" s="35"/>
    </row>
    <row r="181" spans="1:19" x14ac:dyDescent="0.25">
      <c r="A181" s="11">
        <v>171</v>
      </c>
      <c r="B181" s="15"/>
      <c r="C181" s="19"/>
      <c r="D181" s="9"/>
      <c r="E181" s="9"/>
      <c r="F181" s="9"/>
      <c r="G181" s="134"/>
      <c r="H181" s="55"/>
      <c r="I181" s="24"/>
      <c r="J181" s="17"/>
      <c r="K181" s="65"/>
      <c r="L181" s="39">
        <f t="shared" si="5"/>
        <v>0</v>
      </c>
      <c r="M181" s="26"/>
      <c r="N181" s="27"/>
      <c r="O181" s="35"/>
      <c r="P181" s="32"/>
      <c r="Q181" s="29"/>
      <c r="R181" s="35"/>
      <c r="S181" s="35"/>
    </row>
    <row r="182" spans="1:19" x14ac:dyDescent="0.25">
      <c r="A182" s="11">
        <v>172</v>
      </c>
      <c r="B182" s="15"/>
      <c r="C182" s="19"/>
      <c r="D182" s="9"/>
      <c r="E182" s="9"/>
      <c r="F182" s="9"/>
      <c r="G182" s="134"/>
      <c r="H182" s="55"/>
      <c r="I182" s="24"/>
      <c r="J182" s="17"/>
      <c r="K182" s="65"/>
      <c r="L182" s="39">
        <f t="shared" si="5"/>
        <v>0</v>
      </c>
      <c r="M182" s="26"/>
      <c r="N182" s="27"/>
      <c r="O182" s="35"/>
      <c r="P182" s="32"/>
      <c r="Q182" s="29"/>
      <c r="R182" s="35"/>
      <c r="S182" s="35"/>
    </row>
    <row r="183" spans="1:19" x14ac:dyDescent="0.25">
      <c r="A183" s="11">
        <v>173</v>
      </c>
      <c r="B183" s="15"/>
      <c r="C183" s="19"/>
      <c r="D183" s="9"/>
      <c r="E183" s="9"/>
      <c r="F183" s="9"/>
      <c r="G183" s="134"/>
      <c r="H183" s="55"/>
      <c r="I183" s="24"/>
      <c r="J183" s="17"/>
      <c r="K183" s="65"/>
      <c r="L183" s="39">
        <f t="shared" si="5"/>
        <v>0</v>
      </c>
      <c r="M183" s="26"/>
      <c r="N183" s="27"/>
      <c r="O183" s="35"/>
      <c r="P183" s="32"/>
      <c r="Q183" s="29"/>
      <c r="R183" s="35"/>
      <c r="S183" s="35"/>
    </row>
    <row r="184" spans="1:19" x14ac:dyDescent="0.25">
      <c r="A184" s="11">
        <v>174</v>
      </c>
      <c r="B184" s="15"/>
      <c r="C184" s="19"/>
      <c r="D184" s="9"/>
      <c r="E184" s="9"/>
      <c r="F184" s="9"/>
      <c r="G184" s="134"/>
      <c r="H184" s="55"/>
      <c r="I184" s="24"/>
      <c r="J184" s="17"/>
      <c r="K184" s="65"/>
      <c r="L184" s="39">
        <f t="shared" si="5"/>
        <v>0</v>
      </c>
      <c r="M184" s="26"/>
      <c r="N184" s="27"/>
      <c r="O184" s="35"/>
      <c r="P184" s="32"/>
      <c r="Q184" s="29"/>
      <c r="R184" s="35"/>
      <c r="S184" s="35"/>
    </row>
    <row r="185" spans="1:19" x14ac:dyDescent="0.25">
      <c r="A185" s="11">
        <v>175</v>
      </c>
      <c r="B185" s="15"/>
      <c r="C185" s="19"/>
      <c r="D185" s="9"/>
      <c r="E185" s="9"/>
      <c r="F185" s="9"/>
      <c r="G185" s="134"/>
      <c r="H185" s="55"/>
      <c r="I185" s="24"/>
      <c r="J185" s="17"/>
      <c r="K185" s="65"/>
      <c r="L185" s="39">
        <f t="shared" si="5"/>
        <v>0</v>
      </c>
      <c r="M185" s="26"/>
      <c r="N185" s="27"/>
      <c r="O185" s="35"/>
      <c r="P185" s="32"/>
      <c r="Q185" s="29"/>
      <c r="R185" s="35"/>
      <c r="S185" s="35"/>
    </row>
    <row r="186" spans="1:19" x14ac:dyDescent="0.25">
      <c r="A186" s="11">
        <v>176</v>
      </c>
      <c r="B186" s="15"/>
      <c r="C186" s="19"/>
      <c r="D186" s="9"/>
      <c r="E186" s="9"/>
      <c r="F186" s="9"/>
      <c r="G186" s="134"/>
      <c r="H186" s="55"/>
      <c r="I186" s="24"/>
      <c r="J186" s="17"/>
      <c r="K186" s="65"/>
      <c r="L186" s="39">
        <f t="shared" si="5"/>
        <v>0</v>
      </c>
      <c r="M186" s="26"/>
      <c r="N186" s="27"/>
      <c r="O186" s="35"/>
      <c r="P186" s="32"/>
      <c r="Q186" s="29"/>
      <c r="R186" s="35"/>
      <c r="S186" s="35"/>
    </row>
    <row r="187" spans="1:19" x14ac:dyDescent="0.25">
      <c r="A187" s="11">
        <v>177</v>
      </c>
      <c r="B187" s="15"/>
      <c r="C187" s="19"/>
      <c r="D187" s="9"/>
      <c r="E187" s="9"/>
      <c r="F187" s="9"/>
      <c r="G187" s="134"/>
      <c r="H187" s="55"/>
      <c r="I187" s="24"/>
      <c r="J187" s="17"/>
      <c r="K187" s="65"/>
      <c r="L187" s="39">
        <f t="shared" si="5"/>
        <v>0</v>
      </c>
      <c r="M187" s="26"/>
      <c r="N187" s="27"/>
      <c r="O187" s="35"/>
      <c r="P187" s="32"/>
      <c r="Q187" s="29"/>
      <c r="R187" s="35"/>
      <c r="S187" s="35"/>
    </row>
    <row r="188" spans="1:19" x14ac:dyDescent="0.25">
      <c r="A188" s="11">
        <v>178</v>
      </c>
      <c r="B188" s="15"/>
      <c r="C188" s="19"/>
      <c r="D188" s="9"/>
      <c r="E188" s="9"/>
      <c r="F188" s="9"/>
      <c r="G188" s="134"/>
      <c r="H188" s="55"/>
      <c r="I188" s="24"/>
      <c r="J188" s="17"/>
      <c r="K188" s="65"/>
      <c r="L188" s="39">
        <f t="shared" si="5"/>
        <v>0</v>
      </c>
      <c r="M188" s="26"/>
      <c r="N188" s="27"/>
      <c r="O188" s="35"/>
      <c r="P188" s="32"/>
      <c r="Q188" s="29"/>
      <c r="R188" s="35"/>
      <c r="S188" s="35"/>
    </row>
    <row r="189" spans="1:19" x14ac:dyDescent="0.25">
      <c r="A189" s="11">
        <v>179</v>
      </c>
      <c r="B189" s="15"/>
      <c r="C189" s="19"/>
      <c r="D189" s="9"/>
      <c r="E189" s="9"/>
      <c r="F189" s="9"/>
      <c r="G189" s="134"/>
      <c r="H189" s="55"/>
      <c r="I189" s="24"/>
      <c r="J189" s="17"/>
      <c r="K189" s="65"/>
      <c r="L189" s="39">
        <f t="shared" si="5"/>
        <v>0</v>
      </c>
      <c r="M189" s="26"/>
      <c r="N189" s="27"/>
      <c r="O189" s="35"/>
      <c r="P189" s="32"/>
      <c r="Q189" s="29"/>
      <c r="R189" s="35"/>
      <c r="S189" s="35"/>
    </row>
    <row r="190" spans="1:19" x14ac:dyDescent="0.25">
      <c r="A190" s="11">
        <v>180</v>
      </c>
      <c r="B190" s="15"/>
      <c r="C190" s="19"/>
      <c r="D190" s="9"/>
      <c r="E190" s="9"/>
      <c r="F190" s="9"/>
      <c r="G190" s="134"/>
      <c r="H190" s="55"/>
      <c r="I190" s="24"/>
      <c r="J190" s="17"/>
      <c r="K190" s="65"/>
      <c r="L190" s="39">
        <f t="shared" si="5"/>
        <v>0</v>
      </c>
      <c r="M190" s="26"/>
      <c r="N190" s="27"/>
      <c r="O190" s="35"/>
      <c r="P190" s="32"/>
      <c r="Q190" s="29"/>
      <c r="R190" s="35"/>
      <c r="S190" s="35"/>
    </row>
    <row r="191" spans="1:19" x14ac:dyDescent="0.25">
      <c r="A191" s="11">
        <v>181</v>
      </c>
      <c r="B191" s="15"/>
      <c r="C191" s="19"/>
      <c r="D191" s="9"/>
      <c r="E191" s="9"/>
      <c r="F191" s="9"/>
      <c r="G191" s="134"/>
      <c r="H191" s="55"/>
      <c r="I191" s="24"/>
      <c r="J191" s="17"/>
      <c r="K191" s="65"/>
      <c r="L191" s="39">
        <f t="shared" si="5"/>
        <v>0</v>
      </c>
      <c r="M191" s="26"/>
      <c r="N191" s="27"/>
      <c r="O191" s="35"/>
      <c r="P191" s="32"/>
      <c r="Q191" s="29"/>
      <c r="R191" s="35"/>
      <c r="S191" s="35"/>
    </row>
    <row r="192" spans="1:19" x14ac:dyDescent="0.25">
      <c r="A192" s="11">
        <v>182</v>
      </c>
      <c r="B192" s="15"/>
      <c r="C192" s="19"/>
      <c r="D192" s="9"/>
      <c r="E192" s="9"/>
      <c r="F192" s="9"/>
      <c r="G192" s="134"/>
      <c r="H192" s="55"/>
      <c r="I192" s="24"/>
      <c r="J192" s="17"/>
      <c r="K192" s="65"/>
      <c r="L192" s="39">
        <f t="shared" si="5"/>
        <v>0</v>
      </c>
      <c r="M192" s="26"/>
      <c r="N192" s="27"/>
      <c r="O192" s="35"/>
      <c r="P192" s="32"/>
      <c r="Q192" s="29"/>
      <c r="R192" s="35"/>
      <c r="S192" s="35"/>
    </row>
    <row r="193" spans="1:19" x14ac:dyDescent="0.25">
      <c r="A193" s="11">
        <v>183</v>
      </c>
      <c r="B193" s="15"/>
      <c r="C193" s="19"/>
      <c r="D193" s="9"/>
      <c r="E193" s="9"/>
      <c r="F193" s="9"/>
      <c r="G193" s="134"/>
      <c r="H193" s="55"/>
      <c r="I193" s="24"/>
      <c r="J193" s="17"/>
      <c r="K193" s="65"/>
      <c r="L193" s="39">
        <f t="shared" si="5"/>
        <v>0</v>
      </c>
      <c r="M193" s="26"/>
      <c r="N193" s="27"/>
      <c r="O193" s="35"/>
      <c r="P193" s="32"/>
      <c r="Q193" s="29"/>
      <c r="R193" s="35"/>
      <c r="S193" s="35"/>
    </row>
    <row r="194" spans="1:19" x14ac:dyDescent="0.25">
      <c r="A194" s="11">
        <v>184</v>
      </c>
      <c r="B194" s="15"/>
      <c r="C194" s="19"/>
      <c r="D194" s="9"/>
      <c r="E194" s="9"/>
      <c r="F194" s="9"/>
      <c r="G194" s="134"/>
      <c r="H194" s="55"/>
      <c r="I194" s="24"/>
      <c r="J194" s="17"/>
      <c r="K194" s="65"/>
      <c r="L194" s="39">
        <f t="shared" si="5"/>
        <v>0</v>
      </c>
      <c r="M194" s="26"/>
      <c r="N194" s="27"/>
      <c r="O194" s="35"/>
      <c r="P194" s="32"/>
      <c r="Q194" s="29"/>
      <c r="R194" s="35"/>
      <c r="S194" s="35"/>
    </row>
    <row r="195" spans="1:19" x14ac:dyDescent="0.25">
      <c r="A195" s="11">
        <v>185</v>
      </c>
      <c r="B195" s="15"/>
      <c r="C195" s="19"/>
      <c r="D195" s="9"/>
      <c r="E195" s="9"/>
      <c r="F195" s="9"/>
      <c r="G195" s="134"/>
      <c r="H195" s="55"/>
      <c r="I195" s="24"/>
      <c r="J195" s="17"/>
      <c r="K195" s="65"/>
      <c r="L195" s="39">
        <f t="shared" si="5"/>
        <v>0</v>
      </c>
      <c r="M195" s="26"/>
      <c r="N195" s="27"/>
      <c r="O195" s="35"/>
      <c r="P195" s="32"/>
      <c r="Q195" s="29"/>
      <c r="R195" s="35"/>
      <c r="S195" s="35"/>
    </row>
    <row r="196" spans="1:19" x14ac:dyDescent="0.25">
      <c r="A196" s="11">
        <v>186</v>
      </c>
      <c r="B196" s="15"/>
      <c r="C196" s="19"/>
      <c r="D196" s="9"/>
      <c r="E196" s="9"/>
      <c r="F196" s="9"/>
      <c r="G196" s="134"/>
      <c r="H196" s="55"/>
      <c r="I196" s="24"/>
      <c r="J196" s="17"/>
      <c r="K196" s="65"/>
      <c r="L196" s="39">
        <f t="shared" si="5"/>
        <v>0</v>
      </c>
      <c r="M196" s="26"/>
      <c r="N196" s="27"/>
      <c r="O196" s="35"/>
      <c r="P196" s="32"/>
      <c r="Q196" s="29"/>
      <c r="R196" s="35"/>
      <c r="S196" s="35"/>
    </row>
    <row r="197" spans="1:19" x14ac:dyDescent="0.25">
      <c r="A197" s="11">
        <v>187</v>
      </c>
      <c r="B197" s="15"/>
      <c r="C197" s="19"/>
      <c r="D197" s="9"/>
      <c r="E197" s="9"/>
      <c r="F197" s="9"/>
      <c r="G197" s="134"/>
      <c r="H197" s="55"/>
      <c r="I197" s="24"/>
      <c r="J197" s="17"/>
      <c r="K197" s="65"/>
      <c r="L197" s="39">
        <f t="shared" si="5"/>
        <v>0</v>
      </c>
      <c r="M197" s="26"/>
      <c r="N197" s="27"/>
      <c r="O197" s="35"/>
      <c r="P197" s="32"/>
      <c r="Q197" s="29"/>
      <c r="R197" s="35"/>
      <c r="S197" s="35"/>
    </row>
    <row r="198" spans="1:19" x14ac:dyDescent="0.25">
      <c r="A198" s="11">
        <v>188</v>
      </c>
      <c r="B198" s="15"/>
      <c r="C198" s="19"/>
      <c r="D198" s="9"/>
      <c r="E198" s="9"/>
      <c r="F198" s="9"/>
      <c r="G198" s="134"/>
      <c r="H198" s="55"/>
      <c r="I198" s="24"/>
      <c r="J198" s="17"/>
      <c r="K198" s="65"/>
      <c r="L198" s="39">
        <f t="shared" si="5"/>
        <v>0</v>
      </c>
      <c r="M198" s="26"/>
      <c r="N198" s="27"/>
      <c r="O198" s="35"/>
      <c r="P198" s="32"/>
      <c r="Q198" s="29"/>
      <c r="R198" s="35"/>
      <c r="S198" s="35"/>
    </row>
    <row r="199" spans="1:19" x14ac:dyDescent="0.25">
      <c r="A199" s="11">
        <v>189</v>
      </c>
      <c r="B199" s="15"/>
      <c r="C199" s="19"/>
      <c r="D199" s="9"/>
      <c r="E199" s="9"/>
      <c r="F199" s="9"/>
      <c r="G199" s="134"/>
      <c r="H199" s="55"/>
      <c r="I199" s="24"/>
      <c r="J199" s="17"/>
      <c r="K199" s="65"/>
      <c r="L199" s="39">
        <f t="shared" si="5"/>
        <v>0</v>
      </c>
      <c r="M199" s="26"/>
      <c r="N199" s="27"/>
      <c r="O199" s="35"/>
      <c r="P199" s="32"/>
      <c r="Q199" s="29"/>
      <c r="R199" s="35"/>
      <c r="S199" s="35"/>
    </row>
    <row r="200" spans="1:19" x14ac:dyDescent="0.25">
      <c r="A200" s="11">
        <v>190</v>
      </c>
      <c r="B200" s="15"/>
      <c r="C200" s="19"/>
      <c r="D200" s="9"/>
      <c r="E200" s="9"/>
      <c r="F200" s="9"/>
      <c r="G200" s="134"/>
      <c r="H200" s="55"/>
      <c r="I200" s="24"/>
      <c r="J200" s="17"/>
      <c r="K200" s="65"/>
      <c r="L200" s="39">
        <f t="shared" si="5"/>
        <v>0</v>
      </c>
      <c r="M200" s="26"/>
      <c r="N200" s="27"/>
      <c r="O200" s="35"/>
      <c r="P200" s="32"/>
      <c r="Q200" s="29"/>
      <c r="R200" s="35"/>
      <c r="S200" s="35"/>
    </row>
    <row r="201" spans="1:19" x14ac:dyDescent="0.25">
      <c r="A201" s="11">
        <v>191</v>
      </c>
      <c r="B201" s="15"/>
      <c r="C201" s="19"/>
      <c r="D201" s="9"/>
      <c r="E201" s="9"/>
      <c r="F201" s="9"/>
      <c r="G201" s="134"/>
      <c r="H201" s="55"/>
      <c r="I201" s="24"/>
      <c r="J201" s="17"/>
      <c r="K201" s="65"/>
      <c r="L201" s="39">
        <f t="shared" si="5"/>
        <v>0</v>
      </c>
      <c r="M201" s="26"/>
      <c r="N201" s="27"/>
      <c r="O201" s="35"/>
      <c r="P201" s="32"/>
      <c r="Q201" s="29"/>
      <c r="R201" s="35"/>
      <c r="S201" s="35"/>
    </row>
    <row r="202" spans="1:19" x14ac:dyDescent="0.25">
      <c r="A202" s="11">
        <v>192</v>
      </c>
      <c r="B202" s="15"/>
      <c r="C202" s="19"/>
      <c r="D202" s="9"/>
      <c r="E202" s="9"/>
      <c r="F202" s="9"/>
      <c r="G202" s="134"/>
      <c r="H202" s="55"/>
      <c r="I202" s="24"/>
      <c r="J202" s="17"/>
      <c r="K202" s="65"/>
      <c r="L202" s="39">
        <f t="shared" si="5"/>
        <v>0</v>
      </c>
      <c r="M202" s="26"/>
      <c r="N202" s="27"/>
      <c r="O202" s="35"/>
      <c r="P202" s="32"/>
      <c r="Q202" s="29"/>
      <c r="R202" s="35"/>
      <c r="S202" s="35"/>
    </row>
    <row r="203" spans="1:19" x14ac:dyDescent="0.25">
      <c r="A203" s="11">
        <v>193</v>
      </c>
      <c r="B203" s="15"/>
      <c r="C203" s="19"/>
      <c r="D203" s="9"/>
      <c r="E203" s="9"/>
      <c r="F203" s="9"/>
      <c r="G203" s="134"/>
      <c r="H203" s="55"/>
      <c r="I203" s="24"/>
      <c r="J203" s="17"/>
      <c r="K203" s="65"/>
      <c r="L203" s="39">
        <f t="shared" ref="L203:L206" si="6">K203*J203</f>
        <v>0</v>
      </c>
      <c r="M203" s="26"/>
      <c r="N203" s="27"/>
      <c r="O203" s="35"/>
      <c r="P203" s="32"/>
      <c r="Q203" s="29"/>
      <c r="R203" s="35"/>
      <c r="S203" s="35"/>
    </row>
    <row r="204" spans="1:19" x14ac:dyDescent="0.25">
      <c r="A204" s="11">
        <v>194</v>
      </c>
      <c r="B204" s="15"/>
      <c r="C204" s="19"/>
      <c r="D204" s="9"/>
      <c r="E204" s="9"/>
      <c r="F204" s="9"/>
      <c r="G204" s="134"/>
      <c r="H204" s="55"/>
      <c r="I204" s="24"/>
      <c r="J204" s="17"/>
      <c r="K204" s="65"/>
      <c r="L204" s="39">
        <f t="shared" si="6"/>
        <v>0</v>
      </c>
      <c r="M204" s="26"/>
      <c r="N204" s="27"/>
      <c r="O204" s="35"/>
      <c r="P204" s="32"/>
      <c r="Q204" s="29"/>
      <c r="R204" s="35"/>
      <c r="S204" s="35"/>
    </row>
    <row r="205" spans="1:19" x14ac:dyDescent="0.25">
      <c r="A205" s="11">
        <v>195</v>
      </c>
      <c r="B205" s="15"/>
      <c r="C205" s="19"/>
      <c r="D205" s="9"/>
      <c r="E205" s="9"/>
      <c r="F205" s="9"/>
      <c r="G205" s="134"/>
      <c r="H205" s="55"/>
      <c r="I205" s="24"/>
      <c r="J205" s="17"/>
      <c r="K205" s="65"/>
      <c r="L205" s="39">
        <f t="shared" si="6"/>
        <v>0</v>
      </c>
      <c r="M205" s="26"/>
      <c r="N205" s="27"/>
      <c r="O205" s="35"/>
      <c r="P205" s="32"/>
      <c r="Q205" s="29"/>
      <c r="R205" s="35"/>
      <c r="S205" s="35"/>
    </row>
    <row r="206" spans="1:19" ht="330" x14ac:dyDescent="0.25">
      <c r="A206" s="11">
        <v>196</v>
      </c>
      <c r="B206" s="11" t="s">
        <v>248</v>
      </c>
      <c r="C206" s="19"/>
      <c r="D206" s="9"/>
      <c r="E206" s="9"/>
      <c r="F206" s="9"/>
      <c r="G206" s="134"/>
      <c r="H206" s="55"/>
      <c r="I206" s="24"/>
      <c r="J206" s="17"/>
      <c r="K206" s="65"/>
      <c r="L206" s="39">
        <f t="shared" si="6"/>
        <v>0</v>
      </c>
      <c r="M206" s="26"/>
      <c r="N206" s="27"/>
      <c r="O206" s="35"/>
      <c r="P206" s="32"/>
      <c r="Q206" s="29"/>
      <c r="R206" s="35"/>
      <c r="S206" s="35"/>
    </row>
  </sheetData>
  <mergeCells count="5">
    <mergeCell ref="X13:Y13"/>
    <mergeCell ref="A9:I9"/>
    <mergeCell ref="J9:N9"/>
    <mergeCell ref="O9:S9"/>
    <mergeCell ref="A1:S2"/>
  </mergeCells>
  <conditionalFormatting sqref="J11:K206">
    <cfRule type="expression" dxfId="9" priority="31">
      <formula>J11=5</formula>
    </cfRule>
    <cfRule type="expression" dxfId="8" priority="32">
      <formula>J11=4</formula>
    </cfRule>
    <cfRule type="expression" dxfId="7" priority="33">
      <formula>J11=3</formula>
    </cfRule>
    <cfRule type="expression" dxfId="6" priority="34">
      <formula>J11=2</formula>
    </cfRule>
    <cfRule type="expression" dxfId="5" priority="35">
      <formula>J11=1</formula>
    </cfRule>
  </conditionalFormatting>
  <conditionalFormatting sqref="L11:L206">
    <cfRule type="expression" dxfId="4" priority="21">
      <formula>L11&gt;19</formula>
    </cfRule>
    <cfRule type="expression" dxfId="3" priority="22">
      <formula>L11&gt;8</formula>
    </cfRule>
    <cfRule type="expression" dxfId="2" priority="23">
      <formula>L11&gt;3</formula>
    </cfRule>
    <cfRule type="expression" dxfId="1" priority="24">
      <formula>L11&gt;0</formula>
    </cfRule>
  </conditionalFormatting>
  <conditionalFormatting sqref="P11:P206">
    <cfRule type="expression" dxfId="0" priority="37">
      <formula>AND($L11&gt;8, $P11="")</formula>
    </cfRule>
  </conditionalFormatting>
  <dataValidations count="8">
    <dataValidation allowBlank="1" showInputMessage="1" showErrorMessage="1" prompt="fsafasf" sqref="N10" xr:uid="{19F304A3-99AA-4649-BB6C-E3D9BDF38F33}"/>
    <dataValidation showDropDown="1" showInputMessage="1" sqref="E11:G206" xr:uid="{B8CB4BCC-86E7-4350-B3BF-54F3D2B5F4A3}"/>
    <dataValidation type="list" allowBlank="1" showInputMessage="1" sqref="O11:O206" xr:uid="{D3E6E125-5529-44F8-9924-2B91F205F8AF}">
      <formula1>riskinkäsittely</formula1>
    </dataValidation>
    <dataValidation type="list" allowBlank="1" showInputMessage="1" sqref="D11:D206" xr:uid="{41D7E710-D84B-46A3-9C28-97BB9561994F}">
      <formula1>uhkatlistattuna</formula1>
    </dataValidation>
    <dataValidation type="list" allowBlank="1" showInputMessage="1" sqref="I11:I206 P11:P206" xr:uid="{EC9B975A-D900-46E5-BE19-98A0949DBA91}">
      <formula1>hallintakeinot</formula1>
    </dataValidation>
    <dataValidation type="list" allowBlank="1" showInputMessage="1" sqref="C11:C206" xr:uid="{B73F9112-D2CB-4E64-AD4D-E213A2BFE93E}">
      <formula1>järjestelmätoiminnot</formula1>
    </dataValidation>
    <dataValidation type="list" allowBlank="1" showInputMessage="1" showErrorMessage="1" sqref="S11:S206" xr:uid="{5DB686A2-D10C-4A2D-9D88-95F325D7380A}">
      <formula1>Hallintakeinon_toteuttaja</formula1>
    </dataValidation>
    <dataValidation type="list" allowBlank="1" showInputMessage="1" showErrorMessage="1" sqref="H11:H206" xr:uid="{FA95DC19-E66E-4414-9A7B-2C5A9BB98DA6}">
      <formula1>Riskien_omistajat</formula1>
    </dataValidation>
  </dataValidations>
  <pageMargins left="0.7" right="0.7" top="0.75" bottom="0.75" header="0.3" footer="0.3"/>
  <pageSetup paperSize="9"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7002E-89BF-401C-91D2-FF283C200960}">
  <sheetPr>
    <tabColor theme="5" tint="-0.249977111117893"/>
  </sheetPr>
  <dimension ref="B4:Z30"/>
  <sheetViews>
    <sheetView showGridLines="0" topLeftCell="A7" workbookViewId="0">
      <selection activeCell="F27" sqref="F27"/>
    </sheetView>
  </sheetViews>
  <sheetFormatPr defaultRowHeight="15" x14ac:dyDescent="0.25"/>
  <cols>
    <col min="2" max="2" width="51.7109375" customWidth="1"/>
    <col min="3" max="3" width="42.140625" customWidth="1"/>
  </cols>
  <sheetData>
    <row r="4" spans="2:4" x14ac:dyDescent="0.25">
      <c r="B4" s="115" t="s">
        <v>214</v>
      </c>
      <c r="C4" s="115" t="s">
        <v>215</v>
      </c>
      <c r="D4" s="115"/>
    </row>
    <row r="5" spans="2:4" x14ac:dyDescent="0.25">
      <c r="B5" t="s">
        <v>218</v>
      </c>
    </row>
    <row r="6" spans="2:4" x14ac:dyDescent="0.25">
      <c r="B6" t="s">
        <v>219</v>
      </c>
    </row>
    <row r="7" spans="2:4" x14ac:dyDescent="0.25">
      <c r="B7" t="s">
        <v>220</v>
      </c>
    </row>
    <row r="8" spans="2:4" x14ac:dyDescent="0.25">
      <c r="B8" t="s">
        <v>221</v>
      </c>
    </row>
    <row r="9" spans="2:4" x14ac:dyDescent="0.25">
      <c r="B9" t="s">
        <v>222</v>
      </c>
    </row>
    <row r="10" spans="2:4" x14ac:dyDescent="0.25">
      <c r="B10" t="s">
        <v>223</v>
      </c>
    </row>
    <row r="11" spans="2:4" x14ac:dyDescent="0.25">
      <c r="B11" t="s">
        <v>224</v>
      </c>
    </row>
    <row r="12" spans="2:4" x14ac:dyDescent="0.25">
      <c r="B12" t="s">
        <v>225</v>
      </c>
    </row>
    <row r="13" spans="2:4" x14ac:dyDescent="0.25">
      <c r="B13" t="s">
        <v>226</v>
      </c>
    </row>
    <row r="14" spans="2:4" x14ac:dyDescent="0.25">
      <c r="B14" t="s">
        <v>227</v>
      </c>
    </row>
    <row r="15" spans="2:4" x14ac:dyDescent="0.25">
      <c r="B15" t="s">
        <v>228</v>
      </c>
    </row>
    <row r="16" spans="2:4" x14ac:dyDescent="0.25">
      <c r="B16" t="s">
        <v>229</v>
      </c>
    </row>
    <row r="17" spans="2:26" x14ac:dyDescent="0.25">
      <c r="B17" t="s">
        <v>326</v>
      </c>
    </row>
    <row r="18" spans="2:26" x14ac:dyDescent="0.25">
      <c r="B18" t="s">
        <v>327</v>
      </c>
    </row>
    <row r="19" spans="2:26" x14ac:dyDescent="0.25">
      <c r="B19" t="s">
        <v>328</v>
      </c>
    </row>
    <row r="20" spans="2:26" x14ac:dyDescent="0.25">
      <c r="B20" t="s">
        <v>329</v>
      </c>
    </row>
    <row r="26" spans="2:26" x14ac:dyDescent="0.25">
      <c r="D26" s="69" t="s">
        <v>334</v>
      </c>
      <c r="E26" s="70"/>
      <c r="F26" s="70"/>
      <c r="G26" s="70"/>
      <c r="H26" s="70"/>
      <c r="I26" s="70"/>
      <c r="J26" s="70"/>
      <c r="K26" s="70"/>
      <c r="L26" s="70"/>
      <c r="M26" s="70"/>
      <c r="N26" s="70"/>
      <c r="O26" s="70"/>
      <c r="P26" s="70"/>
      <c r="Q26" s="70"/>
      <c r="R26" s="70"/>
      <c r="S26" s="70"/>
      <c r="T26" s="70"/>
      <c r="U26" s="70"/>
      <c r="V26" s="70"/>
      <c r="W26" s="70"/>
      <c r="X26" s="70"/>
      <c r="Y26" s="70"/>
      <c r="Z26" s="70"/>
    </row>
    <row r="30" spans="2:26" x14ac:dyDescent="0.25">
      <c r="B30" t="s">
        <v>200</v>
      </c>
    </row>
  </sheetData>
  <pageMargins left="0.7" right="0.7" top="0.75" bottom="0.75" header="0.3" footer="0.3"/>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8198F-6731-4F75-8C51-AE53918E0B77}">
  <sheetPr codeName="Sheet2">
    <tabColor theme="5"/>
  </sheetPr>
  <dimension ref="B4:U77"/>
  <sheetViews>
    <sheetView showGridLines="0" topLeftCell="A8" zoomScale="70" zoomScaleNormal="70" workbookViewId="0">
      <selection activeCell="B50" sqref="B50"/>
    </sheetView>
  </sheetViews>
  <sheetFormatPr defaultRowHeight="15" x14ac:dyDescent="0.25"/>
  <cols>
    <col min="1" max="1" width="9.140625" customWidth="1"/>
    <col min="2" max="2" width="35.85546875" style="45" customWidth="1"/>
    <col min="3" max="3" width="52.140625" style="43" customWidth="1"/>
    <col min="4" max="4" width="47" style="45" customWidth="1"/>
    <col min="5" max="5" width="16.140625" customWidth="1"/>
    <col min="6" max="6" width="45.85546875" customWidth="1"/>
    <col min="7" max="7" width="10.28515625" customWidth="1"/>
  </cols>
  <sheetData>
    <row r="4" spans="2:10" ht="17.25" customHeight="1" x14ac:dyDescent="0.25">
      <c r="B4" s="68" t="s">
        <v>162</v>
      </c>
      <c r="C4" s="82" t="s">
        <v>116</v>
      </c>
      <c r="D4" s="68" t="s">
        <v>115</v>
      </c>
      <c r="E4" s="68"/>
      <c r="F4" s="114" t="s">
        <v>186</v>
      </c>
      <c r="G4" s="41"/>
      <c r="H4" s="41"/>
      <c r="I4" s="41"/>
      <c r="J4" s="41"/>
    </row>
    <row r="5" spans="2:10" ht="30" x14ac:dyDescent="0.25">
      <c r="B5" s="43" t="s">
        <v>168</v>
      </c>
      <c r="C5" s="43" t="s">
        <v>68</v>
      </c>
      <c r="D5" s="43" t="s">
        <v>192</v>
      </c>
      <c r="E5" s="43"/>
      <c r="F5" s="40" t="s">
        <v>187</v>
      </c>
      <c r="G5" s="41"/>
    </row>
    <row r="6" spans="2:10" ht="30" x14ac:dyDescent="0.25">
      <c r="B6" s="43" t="s">
        <v>168</v>
      </c>
      <c r="C6" s="43" t="s">
        <v>67</v>
      </c>
      <c r="D6" s="4" t="s">
        <v>193</v>
      </c>
      <c r="E6" s="43"/>
      <c r="F6" s="40" t="s">
        <v>188</v>
      </c>
    </row>
    <row r="7" spans="2:10" ht="30" x14ac:dyDescent="0.25">
      <c r="B7" s="43" t="s">
        <v>165</v>
      </c>
      <c r="C7" s="43" t="s">
        <v>92</v>
      </c>
      <c r="D7" s="43" t="s">
        <v>122</v>
      </c>
      <c r="E7" s="43"/>
      <c r="F7" s="40" t="s">
        <v>189</v>
      </c>
    </row>
    <row r="8" spans="2:10" ht="30" x14ac:dyDescent="0.25">
      <c r="B8" s="43" t="s">
        <v>165</v>
      </c>
      <c r="C8" s="43" t="s">
        <v>93</v>
      </c>
      <c r="D8" s="43" t="s">
        <v>123</v>
      </c>
      <c r="E8" s="43"/>
      <c r="F8" s="40" t="s">
        <v>190</v>
      </c>
    </row>
    <row r="9" spans="2:10" ht="30" x14ac:dyDescent="0.25">
      <c r="B9" s="43" t="s">
        <v>165</v>
      </c>
      <c r="C9" s="43" t="s">
        <v>94</v>
      </c>
      <c r="D9" s="43" t="s">
        <v>124</v>
      </c>
      <c r="E9" s="43"/>
      <c r="F9" s="40" t="s">
        <v>191</v>
      </c>
    </row>
    <row r="10" spans="2:10" ht="30" x14ac:dyDescent="0.25">
      <c r="B10" s="43" t="s">
        <v>165</v>
      </c>
      <c r="C10" s="43" t="s">
        <v>95</v>
      </c>
      <c r="D10" s="43" t="s">
        <v>125</v>
      </c>
      <c r="E10" s="43"/>
    </row>
    <row r="11" spans="2:10" ht="45" x14ac:dyDescent="0.25">
      <c r="B11" s="43" t="s">
        <v>165</v>
      </c>
      <c r="C11" s="43" t="s">
        <v>96</v>
      </c>
      <c r="D11" s="43" t="s">
        <v>194</v>
      </c>
      <c r="E11" s="43"/>
      <c r="F11" s="67"/>
    </row>
    <row r="12" spans="2:10" ht="30" x14ac:dyDescent="0.25">
      <c r="B12" s="43" t="s">
        <v>166</v>
      </c>
      <c r="C12" s="43" t="s">
        <v>76</v>
      </c>
      <c r="D12" s="43" t="s">
        <v>195</v>
      </c>
      <c r="E12" s="43"/>
      <c r="F12" s="67"/>
    </row>
    <row r="13" spans="2:10" ht="45" x14ac:dyDescent="0.25">
      <c r="B13" s="43" t="s">
        <v>166</v>
      </c>
      <c r="C13" s="43" t="s">
        <v>77</v>
      </c>
      <c r="D13" s="43" t="s">
        <v>126</v>
      </c>
      <c r="E13" s="43"/>
    </row>
    <row r="14" spans="2:10" x14ac:dyDescent="0.25">
      <c r="B14" s="43" t="s">
        <v>166</v>
      </c>
      <c r="C14" s="43" t="s">
        <v>78</v>
      </c>
      <c r="D14" s="43" t="s">
        <v>127</v>
      </c>
      <c r="E14" s="43"/>
    </row>
    <row r="15" spans="2:10" ht="30" x14ac:dyDescent="0.25">
      <c r="B15" s="43" t="s">
        <v>166</v>
      </c>
      <c r="C15" s="43" t="s">
        <v>79</v>
      </c>
      <c r="D15" s="43" t="s">
        <v>128</v>
      </c>
      <c r="E15" s="43"/>
    </row>
    <row r="16" spans="2:10" x14ac:dyDescent="0.25">
      <c r="B16" s="43" t="s">
        <v>166</v>
      </c>
      <c r="C16" s="43" t="s">
        <v>80</v>
      </c>
      <c r="D16" s="43" t="s">
        <v>208</v>
      </c>
      <c r="E16" s="43"/>
    </row>
    <row r="17" spans="2:6" x14ac:dyDescent="0.25">
      <c r="B17" s="43" t="s">
        <v>166</v>
      </c>
      <c r="C17" s="43" t="s">
        <v>81</v>
      </c>
      <c r="D17" s="43" t="s">
        <v>207</v>
      </c>
      <c r="E17" s="43"/>
    </row>
    <row r="18" spans="2:6" ht="30" x14ac:dyDescent="0.25">
      <c r="B18" s="43" t="s">
        <v>166</v>
      </c>
      <c r="C18" s="43" t="s">
        <v>82</v>
      </c>
      <c r="D18" s="43" t="s">
        <v>196</v>
      </c>
      <c r="E18" s="43"/>
    </row>
    <row r="19" spans="2:6" x14ac:dyDescent="0.25">
      <c r="B19" s="43" t="s">
        <v>166</v>
      </c>
      <c r="C19" s="43" t="s">
        <v>75</v>
      </c>
      <c r="D19" s="43" t="s">
        <v>133</v>
      </c>
      <c r="E19" s="43"/>
    </row>
    <row r="20" spans="2:6" x14ac:dyDescent="0.25">
      <c r="B20" s="43" t="s">
        <v>166</v>
      </c>
      <c r="C20" s="43" t="s">
        <v>73</v>
      </c>
      <c r="D20" s="43" t="s">
        <v>134</v>
      </c>
      <c r="E20" s="43"/>
    </row>
    <row r="21" spans="2:6" x14ac:dyDescent="0.25">
      <c r="B21" s="43" t="s">
        <v>166</v>
      </c>
      <c r="C21" s="43" t="s">
        <v>74</v>
      </c>
      <c r="D21" s="43" t="s">
        <v>135</v>
      </c>
      <c r="E21" s="43"/>
    </row>
    <row r="22" spans="2:6" ht="30" x14ac:dyDescent="0.25">
      <c r="B22" s="43" t="s">
        <v>166</v>
      </c>
      <c r="C22" s="43" t="s">
        <v>72</v>
      </c>
      <c r="D22" s="43" t="s">
        <v>147</v>
      </c>
      <c r="E22" s="43"/>
    </row>
    <row r="23" spans="2:6" ht="30" x14ac:dyDescent="0.25">
      <c r="B23" s="43" t="s">
        <v>163</v>
      </c>
      <c r="C23" s="43" t="s">
        <v>85</v>
      </c>
      <c r="D23" s="43" t="s">
        <v>117</v>
      </c>
      <c r="E23" s="43"/>
    </row>
    <row r="24" spans="2:6" ht="30" x14ac:dyDescent="0.25">
      <c r="B24" s="43" t="s">
        <v>163</v>
      </c>
      <c r="C24" s="43" t="s">
        <v>213</v>
      </c>
      <c r="D24" s="43" t="s">
        <v>118</v>
      </c>
      <c r="E24" s="43"/>
    </row>
    <row r="25" spans="2:6" x14ac:dyDescent="0.25">
      <c r="B25" s="43" t="s">
        <v>163</v>
      </c>
      <c r="C25" s="43" t="s">
        <v>13</v>
      </c>
      <c r="D25" s="43" t="s">
        <v>129</v>
      </c>
      <c r="E25" s="43"/>
      <c r="F25" t="s">
        <v>200</v>
      </c>
    </row>
    <row r="26" spans="2:6" ht="30" x14ac:dyDescent="0.25">
      <c r="B26" s="43" t="s">
        <v>163</v>
      </c>
      <c r="C26" s="43" t="s">
        <v>83</v>
      </c>
      <c r="D26" s="43" t="s">
        <v>130</v>
      </c>
      <c r="E26" s="43"/>
    </row>
    <row r="27" spans="2:6" ht="30" x14ac:dyDescent="0.25">
      <c r="B27" s="43" t="s">
        <v>163</v>
      </c>
      <c r="C27" s="43" t="s">
        <v>84</v>
      </c>
      <c r="D27" s="43" t="s">
        <v>131</v>
      </c>
      <c r="E27" s="43"/>
    </row>
    <row r="28" spans="2:6" ht="30" x14ac:dyDescent="0.25">
      <c r="B28" s="43" t="s">
        <v>170</v>
      </c>
      <c r="C28" s="43" t="s">
        <v>69</v>
      </c>
      <c r="D28" s="43" t="s">
        <v>144</v>
      </c>
      <c r="E28" s="43"/>
    </row>
    <row r="29" spans="2:6" x14ac:dyDescent="0.25">
      <c r="B29" s="43" t="s">
        <v>170</v>
      </c>
      <c r="C29" s="43" t="s">
        <v>70</v>
      </c>
      <c r="D29" s="43" t="s">
        <v>145</v>
      </c>
      <c r="E29" s="43"/>
    </row>
    <row r="30" spans="2:6" ht="30" x14ac:dyDescent="0.25">
      <c r="B30" s="43" t="s">
        <v>170</v>
      </c>
      <c r="C30" s="43" t="s">
        <v>71</v>
      </c>
      <c r="D30" s="43" t="s">
        <v>146</v>
      </c>
      <c r="E30" s="43"/>
    </row>
    <row r="31" spans="2:6" ht="30" x14ac:dyDescent="0.25">
      <c r="B31" s="43" t="s">
        <v>164</v>
      </c>
      <c r="C31" s="43" t="s">
        <v>87</v>
      </c>
      <c r="D31" s="43" t="s">
        <v>119</v>
      </c>
      <c r="E31" s="43"/>
    </row>
    <row r="32" spans="2:6" ht="30" x14ac:dyDescent="0.25">
      <c r="B32" s="43" t="s">
        <v>164</v>
      </c>
      <c r="C32" s="43" t="s">
        <v>88</v>
      </c>
      <c r="D32" s="43" t="s">
        <v>120</v>
      </c>
      <c r="E32" s="43"/>
    </row>
    <row r="33" spans="2:5" ht="30" x14ac:dyDescent="0.25">
      <c r="B33" s="43" t="s">
        <v>164</v>
      </c>
      <c r="C33" s="43" t="s">
        <v>89</v>
      </c>
      <c r="D33" s="43" t="s">
        <v>148</v>
      </c>
      <c r="E33" s="43"/>
    </row>
    <row r="34" spans="2:5" ht="30" x14ac:dyDescent="0.25">
      <c r="B34" s="43" t="s">
        <v>164</v>
      </c>
      <c r="C34" s="43" t="s">
        <v>90</v>
      </c>
      <c r="D34" s="43" t="s">
        <v>121</v>
      </c>
      <c r="E34" s="43"/>
    </row>
    <row r="35" spans="2:5" ht="30" x14ac:dyDescent="0.25">
      <c r="B35" s="43" t="s">
        <v>164</v>
      </c>
      <c r="C35" s="43" t="s">
        <v>91</v>
      </c>
      <c r="D35" s="43" t="s">
        <v>149</v>
      </c>
      <c r="E35" s="43"/>
    </row>
    <row r="36" spans="2:5" ht="30" x14ac:dyDescent="0.25">
      <c r="B36" s="43" t="s">
        <v>164</v>
      </c>
      <c r="C36" s="43" t="s">
        <v>205</v>
      </c>
      <c r="D36" s="43" t="s">
        <v>206</v>
      </c>
      <c r="E36" s="43"/>
    </row>
    <row r="37" spans="2:5" ht="45" x14ac:dyDescent="0.25">
      <c r="B37" s="43" t="s">
        <v>169</v>
      </c>
      <c r="C37" s="43" t="s">
        <v>114</v>
      </c>
      <c r="D37" s="43" t="s">
        <v>141</v>
      </c>
      <c r="E37" s="43"/>
    </row>
    <row r="38" spans="2:5" ht="30.75" customHeight="1" x14ac:dyDescent="0.25">
      <c r="B38" s="43" t="s">
        <v>169</v>
      </c>
      <c r="C38" s="43" t="s">
        <v>66</v>
      </c>
      <c r="D38" s="43" t="s">
        <v>142</v>
      </c>
      <c r="E38" s="43"/>
    </row>
    <row r="39" spans="2:5" ht="30" x14ac:dyDescent="0.25">
      <c r="B39" s="43" t="s">
        <v>169</v>
      </c>
      <c r="C39" s="43" t="s">
        <v>14</v>
      </c>
      <c r="D39" s="43" t="s">
        <v>143</v>
      </c>
      <c r="E39" s="43"/>
    </row>
    <row r="40" spans="2:5" ht="30" x14ac:dyDescent="0.25">
      <c r="B40" s="43" t="s">
        <v>167</v>
      </c>
      <c r="C40" s="43" t="s">
        <v>64</v>
      </c>
      <c r="D40" s="43" t="s">
        <v>132</v>
      </c>
      <c r="E40" s="43"/>
    </row>
    <row r="41" spans="2:5" x14ac:dyDescent="0.25">
      <c r="B41" s="43" t="s">
        <v>167</v>
      </c>
      <c r="C41" s="43" t="s">
        <v>60</v>
      </c>
      <c r="D41" s="43" t="s">
        <v>136</v>
      </c>
      <c r="E41" s="43"/>
    </row>
    <row r="42" spans="2:5" ht="30" x14ac:dyDescent="0.25">
      <c r="B42" s="43" t="s">
        <v>167</v>
      </c>
      <c r="C42" s="43" t="s">
        <v>61</v>
      </c>
      <c r="D42" s="43" t="s">
        <v>137</v>
      </c>
      <c r="E42" s="43"/>
    </row>
    <row r="43" spans="2:5" ht="30" x14ac:dyDescent="0.25">
      <c r="B43" s="43" t="s">
        <v>167</v>
      </c>
      <c r="C43" s="43" t="s">
        <v>62</v>
      </c>
      <c r="D43" s="43" t="s">
        <v>138</v>
      </c>
      <c r="E43" s="43"/>
    </row>
    <row r="44" spans="2:5" ht="30.75" customHeight="1" x14ac:dyDescent="0.25">
      <c r="B44" s="43" t="s">
        <v>167</v>
      </c>
      <c r="C44" s="43" t="s">
        <v>63</v>
      </c>
      <c r="D44" s="43" t="s">
        <v>139</v>
      </c>
      <c r="E44" s="43"/>
    </row>
    <row r="45" spans="2:5" ht="30" x14ac:dyDescent="0.25">
      <c r="B45" s="43" t="s">
        <v>167</v>
      </c>
      <c r="C45" s="43" t="s">
        <v>65</v>
      </c>
      <c r="D45" s="43" t="s">
        <v>140</v>
      </c>
      <c r="E45" s="43"/>
    </row>
    <row r="46" spans="2:5" ht="30" x14ac:dyDescent="0.25">
      <c r="B46" s="43" t="s">
        <v>167</v>
      </c>
      <c r="C46" s="43" t="s">
        <v>209</v>
      </c>
      <c r="D46" s="43" t="s">
        <v>210</v>
      </c>
      <c r="E46" s="43"/>
    </row>
    <row r="47" spans="2:5" x14ac:dyDescent="0.25">
      <c r="B47" s="43" t="s">
        <v>164</v>
      </c>
      <c r="C47" s="135" t="s">
        <v>291</v>
      </c>
      <c r="D47" s="43"/>
      <c r="E47" s="43"/>
    </row>
    <row r="48" spans="2:5" x14ac:dyDescent="0.25">
      <c r="B48" s="43" t="s">
        <v>164</v>
      </c>
      <c r="C48" s="135" t="s">
        <v>292</v>
      </c>
      <c r="D48" s="43"/>
      <c r="E48" s="43"/>
    </row>
    <row r="49" spans="2:21" x14ac:dyDescent="0.25">
      <c r="B49" s="43" t="s">
        <v>166</v>
      </c>
      <c r="C49" s="135" t="s">
        <v>293</v>
      </c>
      <c r="D49" s="43"/>
      <c r="E49" s="43"/>
    </row>
    <row r="50" spans="2:21" x14ac:dyDescent="0.25">
      <c r="B50" s="43" t="s">
        <v>166</v>
      </c>
      <c r="C50" s="135" t="s">
        <v>294</v>
      </c>
      <c r="D50" s="43"/>
      <c r="E50" s="43"/>
    </row>
    <row r="51" spans="2:21" x14ac:dyDescent="0.25">
      <c r="B51" s="43" t="s">
        <v>164</v>
      </c>
      <c r="C51" s="135" t="s">
        <v>295</v>
      </c>
      <c r="D51" s="43"/>
      <c r="E51" s="43"/>
    </row>
    <row r="52" spans="2:21" ht="30" x14ac:dyDescent="0.25">
      <c r="B52" s="43" t="s">
        <v>165</v>
      </c>
      <c r="C52" s="135" t="s">
        <v>296</v>
      </c>
      <c r="D52" s="43"/>
      <c r="E52" s="43"/>
    </row>
    <row r="53" spans="2:21" x14ac:dyDescent="0.25">
      <c r="B53" s="43" t="s">
        <v>165</v>
      </c>
      <c r="C53" s="135" t="s">
        <v>297</v>
      </c>
      <c r="D53" s="43"/>
      <c r="E53" s="43"/>
    </row>
    <row r="54" spans="2:21" x14ac:dyDescent="0.25">
      <c r="B54" s="43" t="s">
        <v>165</v>
      </c>
      <c r="C54" s="135" t="s">
        <v>298</v>
      </c>
      <c r="D54" s="43"/>
      <c r="E54" s="43"/>
    </row>
    <row r="55" spans="2:21" x14ac:dyDescent="0.25">
      <c r="B55" s="43" t="s">
        <v>165</v>
      </c>
      <c r="C55" s="135" t="s">
        <v>299</v>
      </c>
      <c r="D55" s="43"/>
      <c r="E55" s="69" t="s">
        <v>333</v>
      </c>
      <c r="F55" s="70"/>
      <c r="G55" s="70"/>
      <c r="H55" s="70"/>
      <c r="I55" s="70"/>
      <c r="J55" s="70"/>
      <c r="K55" s="70"/>
      <c r="L55" s="70"/>
      <c r="M55" s="70"/>
      <c r="N55" s="70"/>
      <c r="O55" s="70"/>
      <c r="P55" s="70"/>
      <c r="Q55" s="70"/>
      <c r="R55" s="70"/>
      <c r="S55" s="70"/>
      <c r="T55" s="70"/>
      <c r="U55" s="70"/>
    </row>
    <row r="56" spans="2:21" x14ac:dyDescent="0.25">
      <c r="B56" s="43"/>
      <c r="D56" s="127"/>
      <c r="E56" s="43"/>
    </row>
    <row r="57" spans="2:21" x14ac:dyDescent="0.25">
      <c r="B57" s="43"/>
      <c r="D57" s="127"/>
      <c r="E57" s="43"/>
    </row>
    <row r="58" spans="2:21" x14ac:dyDescent="0.25">
      <c r="B58" s="43"/>
      <c r="D58" s="127"/>
      <c r="E58" s="43"/>
    </row>
    <row r="59" spans="2:21" x14ac:dyDescent="0.25">
      <c r="B59" s="43"/>
      <c r="D59" s="127"/>
      <c r="E59" s="43"/>
    </row>
    <row r="60" spans="2:21" x14ac:dyDescent="0.25">
      <c r="B60" s="43"/>
      <c r="D60" s="127"/>
      <c r="E60" s="43"/>
    </row>
    <row r="61" spans="2:21" x14ac:dyDescent="0.25">
      <c r="B61" s="43"/>
      <c r="D61" s="127"/>
      <c r="E61" s="43"/>
    </row>
    <row r="62" spans="2:21" x14ac:dyDescent="0.25">
      <c r="B62" s="43"/>
      <c r="D62" s="127"/>
      <c r="E62" s="43"/>
    </row>
    <row r="63" spans="2:21" x14ac:dyDescent="0.25">
      <c r="D63" s="67"/>
    </row>
    <row r="64" spans="2:21" x14ac:dyDescent="0.25">
      <c r="D64" s="67"/>
    </row>
    <row r="65" spans="4:4" x14ac:dyDescent="0.25">
      <c r="D65" s="67"/>
    </row>
    <row r="66" spans="4:4" x14ac:dyDescent="0.25">
      <c r="D66" s="67"/>
    </row>
    <row r="67" spans="4:4" x14ac:dyDescent="0.25">
      <c r="D67" s="67"/>
    </row>
    <row r="68" spans="4:4" x14ac:dyDescent="0.25">
      <c r="D68" s="67"/>
    </row>
    <row r="69" spans="4:4" x14ac:dyDescent="0.25">
      <c r="D69" s="67"/>
    </row>
    <row r="70" spans="4:4" x14ac:dyDescent="0.25">
      <c r="D70" s="67"/>
    </row>
    <row r="71" spans="4:4" x14ac:dyDescent="0.25">
      <c r="D71" s="67"/>
    </row>
    <row r="72" spans="4:4" x14ac:dyDescent="0.25">
      <c r="D72" s="67"/>
    </row>
    <row r="73" spans="4:4" x14ac:dyDescent="0.25">
      <c r="D73" s="67"/>
    </row>
    <row r="74" spans="4:4" x14ac:dyDescent="0.25">
      <c r="D74" s="67"/>
    </row>
    <row r="75" spans="4:4" x14ac:dyDescent="0.25">
      <c r="D75" s="67"/>
    </row>
    <row r="76" spans="4:4" x14ac:dyDescent="0.25">
      <c r="D76" s="67"/>
    </row>
    <row r="77" spans="4:4" x14ac:dyDescent="0.25">
      <c r="D77" s="67"/>
    </row>
  </sheetData>
  <phoneticPr fontId="6" type="noConversion"/>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05BE5-253D-47D6-AB4D-1C5A4693445A}">
  <sheetPr codeName="Sheet4">
    <tabColor rgb="FF7030A0"/>
  </sheetPr>
  <dimension ref="B1:M37"/>
  <sheetViews>
    <sheetView showGridLines="0" workbookViewId="0">
      <selection activeCell="H5" sqref="H5"/>
    </sheetView>
  </sheetViews>
  <sheetFormatPr defaultRowHeight="15" x14ac:dyDescent="0.25"/>
  <cols>
    <col min="3" max="3" width="9.28515625" customWidth="1"/>
    <col min="4" max="4" width="28.5703125" customWidth="1"/>
    <col min="8" max="8" width="33.42578125" customWidth="1"/>
    <col min="10" max="11" width="11" customWidth="1"/>
    <col min="12" max="12" width="27" customWidth="1"/>
    <col min="13" max="13" width="65.85546875" customWidth="1"/>
  </cols>
  <sheetData>
    <row r="1" spans="2:13" s="129" customFormat="1" x14ac:dyDescent="0.25">
      <c r="B1" s="136" t="s">
        <v>277</v>
      </c>
    </row>
    <row r="3" spans="2:13" ht="15.75" x14ac:dyDescent="0.25">
      <c r="D3" s="116" t="s">
        <v>250</v>
      </c>
      <c r="H3" s="116" t="s">
        <v>251</v>
      </c>
      <c r="L3" s="116" t="s">
        <v>252</v>
      </c>
    </row>
    <row r="4" spans="2:13" ht="15.75" x14ac:dyDescent="0.25">
      <c r="B4" s="116" t="s">
        <v>32</v>
      </c>
      <c r="C4" s="116" t="s">
        <v>33</v>
      </c>
      <c r="D4" s="116" t="s">
        <v>34</v>
      </c>
      <c r="F4" s="116" t="s">
        <v>32</v>
      </c>
      <c r="G4" s="116" t="s">
        <v>33</v>
      </c>
      <c r="H4" s="116" t="s">
        <v>35</v>
      </c>
      <c r="J4" s="116" t="s">
        <v>32</v>
      </c>
      <c r="K4" s="116" t="s">
        <v>33</v>
      </c>
      <c r="L4" s="116" t="s">
        <v>242</v>
      </c>
      <c r="M4" s="116" t="s">
        <v>243</v>
      </c>
    </row>
    <row r="5" spans="2:13" x14ac:dyDescent="0.25">
      <c r="B5" s="117">
        <v>1</v>
      </c>
      <c r="C5" s="118"/>
      <c r="D5" s="117" t="s">
        <v>36</v>
      </c>
      <c r="F5" s="117">
        <v>1</v>
      </c>
      <c r="G5" s="118"/>
      <c r="H5" s="117" t="s">
        <v>37</v>
      </c>
      <c r="J5" s="119" t="s">
        <v>235</v>
      </c>
      <c r="K5" s="120"/>
      <c r="L5" t="s">
        <v>237</v>
      </c>
      <c r="M5" t="s">
        <v>247</v>
      </c>
    </row>
    <row r="6" spans="2:13" x14ac:dyDescent="0.25">
      <c r="B6">
        <v>2</v>
      </c>
      <c r="C6" s="120"/>
      <c r="D6" t="s">
        <v>38</v>
      </c>
      <c r="F6">
        <v>2</v>
      </c>
      <c r="G6" s="120"/>
      <c r="H6" t="s">
        <v>39</v>
      </c>
      <c r="J6" s="121" t="s">
        <v>239</v>
      </c>
      <c r="K6" s="122"/>
      <c r="L6" s="117" t="s">
        <v>40</v>
      </c>
      <c r="M6" s="117" t="s">
        <v>246</v>
      </c>
    </row>
    <row r="7" spans="2:13" x14ac:dyDescent="0.25">
      <c r="B7" s="117">
        <v>3</v>
      </c>
      <c r="C7" s="122"/>
      <c r="D7" s="117" t="s">
        <v>41</v>
      </c>
      <c r="F7" s="117">
        <v>3</v>
      </c>
      <c r="G7" s="122"/>
      <c r="H7" s="117" t="s">
        <v>40</v>
      </c>
      <c r="J7" s="119" t="s">
        <v>240</v>
      </c>
      <c r="K7" s="123"/>
      <c r="L7" t="s">
        <v>42</v>
      </c>
      <c r="M7" t="s">
        <v>245</v>
      </c>
    </row>
    <row r="8" spans="2:13" x14ac:dyDescent="0.25">
      <c r="B8">
        <v>4</v>
      </c>
      <c r="C8" s="123"/>
      <c r="D8" t="s">
        <v>43</v>
      </c>
      <c r="F8">
        <v>4</v>
      </c>
      <c r="G8" s="123"/>
      <c r="H8" t="s">
        <v>44</v>
      </c>
      <c r="J8" s="121" t="s">
        <v>241</v>
      </c>
      <c r="K8" s="124"/>
      <c r="L8" s="117" t="s">
        <v>238</v>
      </c>
      <c r="M8" s="117" t="s">
        <v>244</v>
      </c>
    </row>
    <row r="9" spans="2:13" x14ac:dyDescent="0.25">
      <c r="B9" s="117">
        <v>5</v>
      </c>
      <c r="C9" s="124"/>
      <c r="D9" s="117" t="s">
        <v>45</v>
      </c>
      <c r="F9" s="117">
        <v>5</v>
      </c>
      <c r="G9" s="124"/>
      <c r="H9" s="117" t="s">
        <v>46</v>
      </c>
    </row>
    <row r="13" spans="2:13" x14ac:dyDescent="0.25">
      <c r="B13" s="83" t="s">
        <v>185</v>
      </c>
    </row>
    <row r="15" spans="2:13" x14ac:dyDescent="0.25">
      <c r="B15" s="6" t="s">
        <v>99</v>
      </c>
    </row>
    <row r="16" spans="2:13" s="129" customFormat="1" x14ac:dyDescent="0.25">
      <c r="B16" s="129" t="s">
        <v>198</v>
      </c>
    </row>
    <row r="17" spans="2:2" s="129" customFormat="1" x14ac:dyDescent="0.25">
      <c r="B17" s="129" t="s">
        <v>300</v>
      </c>
    </row>
    <row r="18" spans="2:2" s="129" customFormat="1" x14ac:dyDescent="0.25">
      <c r="B18" s="129" t="s">
        <v>301</v>
      </c>
    </row>
    <row r="19" spans="2:2" s="129" customFormat="1" x14ac:dyDescent="0.25">
      <c r="B19" s="129" t="s">
        <v>302</v>
      </c>
    </row>
    <row r="21" spans="2:2" x14ac:dyDescent="0.25">
      <c r="B21" s="6" t="s">
        <v>100</v>
      </c>
    </row>
    <row r="22" spans="2:2" s="129" customFormat="1" x14ac:dyDescent="0.25">
      <c r="B22" s="129" t="s">
        <v>274</v>
      </c>
    </row>
    <row r="23" spans="2:2" s="129" customFormat="1" x14ac:dyDescent="0.25">
      <c r="B23" s="129" t="s">
        <v>275</v>
      </c>
    </row>
    <row r="24" spans="2:2" s="129" customFormat="1" x14ac:dyDescent="0.25">
      <c r="B24" s="129" t="s">
        <v>303</v>
      </c>
    </row>
    <row r="25" spans="2:2" s="129" customFormat="1" x14ac:dyDescent="0.25">
      <c r="B25" s="129" t="s">
        <v>276</v>
      </c>
    </row>
    <row r="26" spans="2:2" x14ac:dyDescent="0.25">
      <c r="B26" t="s">
        <v>101</v>
      </c>
    </row>
    <row r="27" spans="2:2" x14ac:dyDescent="0.25">
      <c r="B27" t="s">
        <v>102</v>
      </c>
    </row>
    <row r="28" spans="2:2" x14ac:dyDescent="0.25">
      <c r="B28" t="s">
        <v>103</v>
      </c>
    </row>
    <row r="29" spans="2:2" x14ac:dyDescent="0.25">
      <c r="B29" t="s">
        <v>104</v>
      </c>
    </row>
    <row r="30" spans="2:2" x14ac:dyDescent="0.25">
      <c r="B30" t="s">
        <v>105</v>
      </c>
    </row>
    <row r="31" spans="2:2" x14ac:dyDescent="0.25">
      <c r="B31" t="s">
        <v>106</v>
      </c>
    </row>
    <row r="33" spans="2:2" x14ac:dyDescent="0.25">
      <c r="B33" s="6" t="s">
        <v>107</v>
      </c>
    </row>
    <row r="34" spans="2:2" s="129" customFormat="1" x14ac:dyDescent="0.25">
      <c r="B34" s="129" t="s">
        <v>273</v>
      </c>
    </row>
    <row r="35" spans="2:2" x14ac:dyDescent="0.25">
      <c r="B35" t="s">
        <v>108</v>
      </c>
    </row>
    <row r="36" spans="2:2" x14ac:dyDescent="0.25">
      <c r="B36" t="s">
        <v>109</v>
      </c>
    </row>
    <row r="37" spans="2:2" x14ac:dyDescent="0.25">
      <c r="B37" t="s">
        <v>110</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CCBEE-1D96-40D3-B310-AC826371482F}">
  <sheetPr codeName="Sheet3">
    <tabColor rgb="FF00B0F0"/>
  </sheetPr>
  <dimension ref="B3:AB21"/>
  <sheetViews>
    <sheetView showGridLines="0" zoomScaleNormal="100" workbookViewId="0">
      <selection activeCell="H26" sqref="H26"/>
    </sheetView>
  </sheetViews>
  <sheetFormatPr defaultRowHeight="15" x14ac:dyDescent="0.25"/>
  <cols>
    <col min="2" max="2" width="44.140625" customWidth="1"/>
    <col min="3" max="3" width="7.42578125" customWidth="1"/>
    <col min="4" max="4" width="42.140625" customWidth="1"/>
    <col min="5" max="5" width="67.7109375" customWidth="1"/>
  </cols>
  <sheetData>
    <row r="3" spans="2:6" ht="15.75" x14ac:dyDescent="0.25">
      <c r="B3" s="125" t="s">
        <v>15</v>
      </c>
      <c r="C3" s="50"/>
      <c r="D3" t="s">
        <v>269</v>
      </c>
      <c r="E3" t="s">
        <v>253</v>
      </c>
      <c r="F3" t="s">
        <v>330</v>
      </c>
    </row>
    <row r="4" spans="2:6" ht="45" x14ac:dyDescent="0.25">
      <c r="B4" s="137" t="s">
        <v>304</v>
      </c>
      <c r="D4" s="45" t="s">
        <v>16</v>
      </c>
      <c r="E4" s="43" t="s">
        <v>254</v>
      </c>
    </row>
    <row r="5" spans="2:6" ht="60" x14ac:dyDescent="0.25">
      <c r="B5" s="2" t="s">
        <v>17</v>
      </c>
      <c r="D5" s="45" t="s">
        <v>11</v>
      </c>
      <c r="E5" s="43" t="s">
        <v>255</v>
      </c>
    </row>
    <row r="6" spans="2:6" ht="45" x14ac:dyDescent="0.25">
      <c r="B6" s="1" t="s">
        <v>19</v>
      </c>
      <c r="D6" s="45" t="s">
        <v>18</v>
      </c>
      <c r="E6" s="43" t="s">
        <v>257</v>
      </c>
    </row>
    <row r="7" spans="2:6" ht="30" x14ac:dyDescent="0.25">
      <c r="B7" s="3" t="s">
        <v>20</v>
      </c>
      <c r="D7" s="45" t="s">
        <v>12</v>
      </c>
      <c r="E7" s="43" t="s">
        <v>256</v>
      </c>
    </row>
    <row r="8" spans="2:6" ht="45" x14ac:dyDescent="0.25">
      <c r="D8" s="45" t="s">
        <v>21</v>
      </c>
      <c r="E8" s="43" t="s">
        <v>258</v>
      </c>
    </row>
    <row r="9" spans="2:6" ht="60" x14ac:dyDescent="0.25">
      <c r="D9" s="45" t="s">
        <v>22</v>
      </c>
      <c r="E9" s="43" t="s">
        <v>259</v>
      </c>
    </row>
    <row r="10" spans="2:6" ht="45" x14ac:dyDescent="0.25">
      <c r="D10" s="45" t="s">
        <v>23</v>
      </c>
      <c r="E10" s="43" t="s">
        <v>266</v>
      </c>
    </row>
    <row r="11" spans="2:6" ht="60" x14ac:dyDescent="0.25">
      <c r="D11" s="45" t="s">
        <v>24</v>
      </c>
      <c r="E11" s="43" t="s">
        <v>260</v>
      </c>
    </row>
    <row r="12" spans="2:6" ht="30" x14ac:dyDescent="0.25">
      <c r="D12" s="45" t="s">
        <v>25</v>
      </c>
      <c r="E12" s="43" t="s">
        <v>261</v>
      </c>
    </row>
    <row r="13" spans="2:6" ht="45" x14ac:dyDescent="0.25">
      <c r="D13" s="45" t="s">
        <v>26</v>
      </c>
      <c r="E13" s="43" t="s">
        <v>262</v>
      </c>
    </row>
    <row r="14" spans="2:6" ht="45" x14ac:dyDescent="0.25">
      <c r="D14" s="45" t="s">
        <v>27</v>
      </c>
      <c r="E14" s="43" t="s">
        <v>263</v>
      </c>
    </row>
    <row r="15" spans="2:6" ht="45" x14ac:dyDescent="0.25">
      <c r="D15" s="45" t="s">
        <v>28</v>
      </c>
      <c r="E15" s="43" t="s">
        <v>264</v>
      </c>
    </row>
    <row r="16" spans="2:6" ht="60" x14ac:dyDescent="0.25">
      <c r="D16" s="45" t="s">
        <v>29</v>
      </c>
      <c r="E16" s="43" t="s">
        <v>265</v>
      </c>
    </row>
    <row r="17" spans="4:28" ht="60" x14ac:dyDescent="0.25">
      <c r="D17" s="45" t="s">
        <v>30</v>
      </c>
      <c r="E17" s="43" t="s">
        <v>267</v>
      </c>
    </row>
    <row r="18" spans="4:28" ht="45" x14ac:dyDescent="0.25">
      <c r="D18" s="45" t="s">
        <v>31</v>
      </c>
      <c r="E18" s="43" t="s">
        <v>268</v>
      </c>
    </row>
    <row r="19" spans="4:28" x14ac:dyDescent="0.25">
      <c r="D19" s="45"/>
      <c r="E19" s="45"/>
    </row>
    <row r="20" spans="4:28" x14ac:dyDescent="0.25">
      <c r="D20" s="45"/>
      <c r="E20" s="45"/>
    </row>
    <row r="21" spans="4:28" x14ac:dyDescent="0.25">
      <c r="D21" s="45"/>
      <c r="E21" s="45"/>
      <c r="F21" s="69" t="s">
        <v>332</v>
      </c>
      <c r="G21" s="70"/>
      <c r="H21" s="70"/>
      <c r="I21" s="70"/>
      <c r="J21" s="70"/>
      <c r="K21" s="70"/>
      <c r="L21" s="70"/>
      <c r="M21" s="70"/>
      <c r="N21" s="70"/>
      <c r="O21" s="70"/>
      <c r="P21" s="70"/>
      <c r="Q21" s="70"/>
      <c r="R21" s="70"/>
      <c r="S21" s="70"/>
      <c r="T21" s="70"/>
      <c r="U21" s="70"/>
      <c r="V21" s="70"/>
      <c r="W21" s="70"/>
      <c r="X21" s="70"/>
      <c r="Y21" s="70"/>
      <c r="Z21" s="70"/>
      <c r="AA21" s="70"/>
      <c r="AB21" s="70"/>
    </row>
  </sheetData>
  <phoneticPr fontId="6" type="noConversion"/>
  <pageMargins left="0.7" right="0.7" top="0.75" bottom="0.75" header="0.3" footer="0.3"/>
  <drawing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14BBC-518B-4009-8E8F-531FD5E90951}">
  <sheetPr>
    <tabColor rgb="FFFFFF00"/>
  </sheetPr>
  <dimension ref="C4:E11"/>
  <sheetViews>
    <sheetView showGridLines="0" topLeftCell="B34" workbookViewId="0">
      <selection activeCell="G16" sqref="G16"/>
    </sheetView>
  </sheetViews>
  <sheetFormatPr defaultRowHeight="15" x14ac:dyDescent="0.25"/>
  <cols>
    <col min="3" max="3" width="33.42578125" customWidth="1"/>
    <col min="4" max="4" width="8" customWidth="1"/>
    <col min="5" max="5" width="35.7109375" customWidth="1"/>
  </cols>
  <sheetData>
    <row r="4" spans="3:5" x14ac:dyDescent="0.25">
      <c r="C4" t="s">
        <v>305</v>
      </c>
      <c r="E4" t="s">
        <v>10</v>
      </c>
    </row>
    <row r="5" spans="3:5" x14ac:dyDescent="0.25">
      <c r="C5" t="s">
        <v>306</v>
      </c>
      <c r="E5" t="s">
        <v>312</v>
      </c>
    </row>
    <row r="6" spans="3:5" x14ac:dyDescent="0.25">
      <c r="C6" t="s">
        <v>307</v>
      </c>
      <c r="E6" t="s">
        <v>313</v>
      </c>
    </row>
    <row r="7" spans="3:5" x14ac:dyDescent="0.25">
      <c r="C7" t="s">
        <v>308</v>
      </c>
      <c r="E7" t="s">
        <v>314</v>
      </c>
    </row>
    <row r="8" spans="3:5" x14ac:dyDescent="0.25">
      <c r="C8" t="s">
        <v>309</v>
      </c>
      <c r="E8" t="s">
        <v>315</v>
      </c>
    </row>
    <row r="9" spans="3:5" x14ac:dyDescent="0.25">
      <c r="C9" t="s">
        <v>310</v>
      </c>
      <c r="E9" t="s">
        <v>316</v>
      </c>
    </row>
    <row r="10" spans="3:5" x14ac:dyDescent="0.25">
      <c r="C10" t="s">
        <v>311</v>
      </c>
      <c r="E10" t="s">
        <v>317</v>
      </c>
    </row>
    <row r="11" spans="3:5" x14ac:dyDescent="0.25">
      <c r="C11" t="s">
        <v>314</v>
      </c>
      <c r="E11" t="s">
        <v>318</v>
      </c>
    </row>
  </sheetData>
  <pageMargins left="0.7" right="0.7" top="0.75" bottom="0.75" header="0.3" footer="0.3"/>
  <drawing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7BEAD-900A-453B-8773-74A8B0E7D6B9}">
  <sheetPr>
    <tabColor theme="7"/>
  </sheetPr>
  <dimension ref="B1:AU127"/>
  <sheetViews>
    <sheetView showGridLines="0" topLeftCell="A26" zoomScale="115" zoomScaleNormal="115" workbookViewId="0">
      <selection activeCell="L38" sqref="L38"/>
    </sheetView>
  </sheetViews>
  <sheetFormatPr defaultRowHeight="15" x14ac:dyDescent="0.25"/>
  <cols>
    <col min="2" max="2" width="26.42578125" customWidth="1"/>
    <col min="3" max="3" width="28.85546875" customWidth="1"/>
    <col min="4" max="4" width="23.140625" customWidth="1"/>
    <col min="5" max="5" width="15.28515625" customWidth="1"/>
  </cols>
  <sheetData>
    <row r="1" spans="2:47" x14ac:dyDescent="0.25">
      <c r="AQ1" s="106"/>
      <c r="AR1" s="106" cm="1">
        <f t="array" ref="AR1">_xlfn.UNIQUE(työkalunjärjestelmätoiminnot)</f>
        <v>0</v>
      </c>
      <c r="AS1" s="106"/>
      <c r="AT1" s="106"/>
      <c r="AU1" s="109"/>
    </row>
    <row r="2" spans="2:47" x14ac:dyDescent="0.25">
      <c r="AQ2" s="106"/>
      <c r="AR2" s="106"/>
      <c r="AS2" s="106"/>
      <c r="AT2" s="106"/>
      <c r="AU2" s="109"/>
    </row>
    <row r="3" spans="2:47" x14ac:dyDescent="0.25">
      <c r="AQ3" s="106"/>
      <c r="AR3" s="106"/>
      <c r="AS3" s="106"/>
      <c r="AT3" s="106"/>
      <c r="AU3" s="109"/>
    </row>
    <row r="4" spans="2:47" ht="33.75" customHeight="1" x14ac:dyDescent="0.25">
      <c r="B4" s="4" t="s">
        <v>199</v>
      </c>
      <c r="C4" t="s">
        <v>211</v>
      </c>
      <c r="D4" t="s">
        <v>212</v>
      </c>
      <c r="E4" t="s">
        <v>204</v>
      </c>
      <c r="AQ4" s="106"/>
      <c r="AR4" s="106"/>
      <c r="AS4" s="106"/>
      <c r="AT4" s="106"/>
      <c r="AU4" s="106"/>
    </row>
    <row r="5" spans="2:47" x14ac:dyDescent="0.25">
      <c r="B5" cm="1">
        <f t="array" ref="B5">IFERROR(INDEX(AR:AR, ROW(B5) - ROW($B$5) + 1), "")</f>
        <v>0</v>
      </c>
      <c r="C5" s="138" t="e">
        <f>IF(B5&lt;&gt;"", AVERAGEIF(Riskilistaus[Järjestelmä tai toiminto johon uhka kohdistuu], B5,Riskilistaus[Todennäköisyys]), "")</f>
        <v>#DIV/0!</v>
      </c>
      <c r="D5" s="138" t="e">
        <f>IF(B5&lt;&gt;"", AVERAGEIF(Riskilistaus[Järjestelmä tai toiminto johon uhka kohdistuu], B5,Riskilistaus[Vaikutus]), "")</f>
        <v>#DIV/0!</v>
      </c>
      <c r="E5">
        <f>IF(B5&lt;&gt;"", COUNTIF(Riskilistaus[Järjestelmä tai toiminto johon uhka kohdistuu], B5), "")</f>
        <v>0</v>
      </c>
      <c r="AQ5" s="106"/>
      <c r="AR5" s="106"/>
      <c r="AS5" s="106"/>
      <c r="AT5" s="106"/>
      <c r="AU5" s="106"/>
    </row>
    <row r="6" spans="2:47" x14ac:dyDescent="0.25">
      <c r="B6" cm="1">
        <f t="array" ref="B6">IFERROR(INDEX(AR:AR, ROW(B6) - ROW($B$5) + 1), "")</f>
        <v>0</v>
      </c>
      <c r="C6" s="138" t="e">
        <f>IF(B6&lt;&gt;"", AVERAGEIF(Riskilistaus[Järjestelmä tai toiminto johon uhka kohdistuu], B6,Riskilistaus[Todennäköisyys]), "")</f>
        <v>#DIV/0!</v>
      </c>
      <c r="D6" s="138" t="e">
        <f>IF(B6&lt;&gt;"", AVERAGEIF(Riskilistaus[Järjestelmä tai toiminto johon uhka kohdistuu], B6,Riskilistaus[Vaikutus]), "")</f>
        <v>#DIV/0!</v>
      </c>
      <c r="E6">
        <f>IF(B6&lt;&gt;"", COUNTIF(Riskilistaus[Järjestelmä tai toiminto johon uhka kohdistuu], B6), "")</f>
        <v>0</v>
      </c>
      <c r="AQ6" s="106"/>
      <c r="AR6" s="106"/>
      <c r="AS6" s="106"/>
      <c r="AT6" s="106"/>
      <c r="AU6" s="106"/>
    </row>
    <row r="7" spans="2:47" x14ac:dyDescent="0.25">
      <c r="B7" cm="1">
        <f t="array" ref="B7">IFERROR(INDEX(AR:AR, ROW(B7) - ROW($B$5) + 1), "")</f>
        <v>0</v>
      </c>
      <c r="C7" s="138" t="e">
        <f>IF(B7&lt;&gt;"", AVERAGEIF(Riskilistaus[Järjestelmä tai toiminto johon uhka kohdistuu], B7,Riskilistaus[Todennäköisyys]), "")</f>
        <v>#DIV/0!</v>
      </c>
      <c r="D7" s="138" t="e">
        <f>IF(B7&lt;&gt;"", AVERAGEIF(Riskilistaus[Järjestelmä tai toiminto johon uhka kohdistuu], B7,Riskilistaus[Vaikutus]), "")</f>
        <v>#DIV/0!</v>
      </c>
      <c r="E7">
        <f>IF(B7&lt;&gt;"", COUNTIF(Riskilistaus[Järjestelmä tai toiminto johon uhka kohdistuu], B7), "")</f>
        <v>0</v>
      </c>
      <c r="AQ7" s="106"/>
      <c r="AR7" s="106"/>
      <c r="AS7" s="106"/>
      <c r="AT7" s="106"/>
      <c r="AU7" s="106"/>
    </row>
    <row r="8" spans="2:47" x14ac:dyDescent="0.25">
      <c r="B8" cm="1">
        <f t="array" ref="B8">IFERROR(INDEX(AR:AR, ROW(B8) - ROW($B$5) + 1), "")</f>
        <v>0</v>
      </c>
      <c r="C8" s="138" t="e">
        <f>IF(B8&lt;&gt;"", AVERAGEIF(Riskilistaus[Järjestelmä tai toiminto johon uhka kohdistuu], B8,Riskilistaus[Todennäköisyys]), "")</f>
        <v>#DIV/0!</v>
      </c>
      <c r="D8" s="138" t="e">
        <f>IF(B8&lt;&gt;"", AVERAGEIF(Riskilistaus[Järjestelmä tai toiminto johon uhka kohdistuu], B8,Riskilistaus[Vaikutus]), "")</f>
        <v>#DIV/0!</v>
      </c>
      <c r="E8">
        <f>IF(B8&lt;&gt;"", COUNTIF(Riskilistaus[Järjestelmä tai toiminto johon uhka kohdistuu], B8), "")</f>
        <v>0</v>
      </c>
      <c r="AQ8" s="106"/>
      <c r="AR8" s="106"/>
      <c r="AS8" s="106"/>
      <c r="AT8" s="106"/>
      <c r="AU8" s="106"/>
    </row>
    <row r="9" spans="2:47" x14ac:dyDescent="0.25">
      <c r="B9" cm="1">
        <f t="array" ref="B9">IFERROR(INDEX(AR:AR, ROW(B9) - ROW($B$5) + 1), "")</f>
        <v>0</v>
      </c>
      <c r="C9" s="138" t="e">
        <f>IF(B9&lt;&gt;"", AVERAGEIF(Riskilistaus[Järjestelmä tai toiminto johon uhka kohdistuu], B9,Riskilistaus[Todennäköisyys]), "")</f>
        <v>#DIV/0!</v>
      </c>
      <c r="D9" s="138" t="e">
        <f>IF(B9&lt;&gt;"", AVERAGEIF(Riskilistaus[Järjestelmä tai toiminto johon uhka kohdistuu], B9,Riskilistaus[Vaikutus]), "")</f>
        <v>#DIV/0!</v>
      </c>
      <c r="E9">
        <f>IF(B9&lt;&gt;"", COUNTIF(Riskilistaus[Järjestelmä tai toiminto johon uhka kohdistuu], B9), "")</f>
        <v>0</v>
      </c>
      <c r="AQ9" s="106"/>
      <c r="AR9" s="106"/>
      <c r="AS9" s="106"/>
      <c r="AT9" s="106"/>
      <c r="AU9" s="106"/>
    </row>
    <row r="10" spans="2:47" x14ac:dyDescent="0.25">
      <c r="B10" cm="1">
        <f t="array" ref="B10">IFERROR(INDEX(AR:AR, ROW(B10) - ROW($B$5) + 1), "")</f>
        <v>0</v>
      </c>
      <c r="C10" s="138" t="e">
        <f>IF(B10&lt;&gt;"", AVERAGEIF(Riskilistaus[Järjestelmä tai toiminto johon uhka kohdistuu], B10,Riskilistaus[Todennäköisyys]), "")</f>
        <v>#DIV/0!</v>
      </c>
      <c r="D10" s="138" t="e">
        <f>IF(B10&lt;&gt;"", AVERAGEIF(Riskilistaus[Järjestelmä tai toiminto johon uhka kohdistuu], B10,Riskilistaus[Vaikutus]), "")</f>
        <v>#DIV/0!</v>
      </c>
      <c r="E10">
        <f>IF(B10&lt;&gt;"", COUNTIF(Riskilistaus[Järjestelmä tai toiminto johon uhka kohdistuu], B10), "")</f>
        <v>0</v>
      </c>
      <c r="AQ10" s="106"/>
      <c r="AR10" s="106"/>
      <c r="AS10" s="106"/>
      <c r="AT10" s="106"/>
      <c r="AU10" s="106"/>
    </row>
    <row r="11" spans="2:47" x14ac:dyDescent="0.25">
      <c r="B11" cm="1">
        <f t="array" ref="B11">IFERROR(INDEX(AR:AR, ROW(B11) - ROW($B$5) + 1), "")</f>
        <v>0</v>
      </c>
      <c r="C11" s="138" t="e">
        <f>IF(B11&lt;&gt;"", AVERAGEIF(Riskilistaus[Järjestelmä tai toiminto johon uhka kohdistuu], B11,Riskilistaus[Todennäköisyys]), "")</f>
        <v>#DIV/0!</v>
      </c>
      <c r="D11" s="138" t="e">
        <f>IF(B11&lt;&gt;"", AVERAGEIF(Riskilistaus[Järjestelmä tai toiminto johon uhka kohdistuu], B11,Riskilistaus[Vaikutus]), "")</f>
        <v>#DIV/0!</v>
      </c>
      <c r="E11">
        <f>IF(B11&lt;&gt;"", COUNTIF(Riskilistaus[Järjestelmä tai toiminto johon uhka kohdistuu], B11), "")</f>
        <v>0</v>
      </c>
      <c r="AQ11" s="106"/>
      <c r="AR11" s="106"/>
      <c r="AS11" s="106"/>
      <c r="AT11" s="106"/>
      <c r="AU11" s="106"/>
    </row>
    <row r="12" spans="2:47" x14ac:dyDescent="0.25">
      <c r="B12" cm="1">
        <f t="array" ref="B12">IFERROR(INDEX(AR:AR, ROW(B12) - ROW($B$5) + 1), "")</f>
        <v>0</v>
      </c>
      <c r="C12" s="138" t="e">
        <f>IF(B12&lt;&gt;"", AVERAGEIF(Riskilistaus[Järjestelmä tai toiminto johon uhka kohdistuu], B12,Riskilistaus[Todennäköisyys]), "")</f>
        <v>#DIV/0!</v>
      </c>
      <c r="D12" s="138" t="e">
        <f>IF(B12&lt;&gt;"", AVERAGEIF(Riskilistaus[Järjestelmä tai toiminto johon uhka kohdistuu], B12,Riskilistaus[Vaikutus]), "")</f>
        <v>#DIV/0!</v>
      </c>
      <c r="E12">
        <f>IF(B12&lt;&gt;"", COUNTIF(Riskilistaus[Järjestelmä tai toiminto johon uhka kohdistuu], B12), "")</f>
        <v>0</v>
      </c>
      <c r="AQ12" s="106"/>
      <c r="AR12" s="106"/>
      <c r="AS12" s="106"/>
      <c r="AT12" s="106"/>
      <c r="AU12" s="106"/>
    </row>
    <row r="13" spans="2:47" x14ac:dyDescent="0.25">
      <c r="B13" cm="1">
        <f t="array" ref="B13">IFERROR(INDEX(AR:AR, ROW(B13) - ROW($B$5) + 1), "")</f>
        <v>0</v>
      </c>
      <c r="C13" s="138" t="e">
        <f>IF(B13&lt;&gt;"", AVERAGEIF(Riskilistaus[Järjestelmä tai toiminto johon uhka kohdistuu], B13,Riskilistaus[Todennäköisyys]), "")</f>
        <v>#DIV/0!</v>
      </c>
      <c r="D13" s="138" t="e">
        <f>IF(B13&lt;&gt;"", AVERAGEIF(Riskilistaus[Järjestelmä tai toiminto johon uhka kohdistuu], B13,Riskilistaus[Vaikutus]), "")</f>
        <v>#DIV/0!</v>
      </c>
      <c r="E13">
        <f>IF(B13&lt;&gt;"", COUNTIF(Riskilistaus[Järjestelmä tai toiminto johon uhka kohdistuu], B13), "")</f>
        <v>0</v>
      </c>
      <c r="AQ13" s="106"/>
      <c r="AR13" s="106"/>
      <c r="AS13" s="106"/>
      <c r="AT13" s="106"/>
      <c r="AU13" s="106"/>
    </row>
    <row r="14" spans="2:47" x14ac:dyDescent="0.25">
      <c r="B14" cm="1">
        <f t="array" ref="B14">IFERROR(INDEX(AR:AR, ROW(B14) - ROW($B$5) + 1), "")</f>
        <v>0</v>
      </c>
      <c r="C14" s="138" t="e">
        <f>IF(B14&lt;&gt;"", AVERAGEIF(Riskilistaus[Järjestelmä tai toiminto johon uhka kohdistuu], B14,Riskilistaus[Todennäköisyys]), "")</f>
        <v>#DIV/0!</v>
      </c>
      <c r="D14" s="138" t="e">
        <f>IF(B14&lt;&gt;"", AVERAGEIF(Riskilistaus[Järjestelmä tai toiminto johon uhka kohdistuu], B14,Riskilistaus[Vaikutus]), "")</f>
        <v>#DIV/0!</v>
      </c>
      <c r="E14">
        <f>IF(B14&lt;&gt;"", COUNTIF(Riskilistaus[Järjestelmä tai toiminto johon uhka kohdistuu], B14), "")</f>
        <v>0</v>
      </c>
      <c r="AQ14" s="106"/>
      <c r="AR14" s="106"/>
      <c r="AS14" s="106"/>
      <c r="AT14" s="106"/>
      <c r="AU14" s="106"/>
    </row>
    <row r="15" spans="2:47" x14ac:dyDescent="0.25">
      <c r="B15" cm="1">
        <f t="array" ref="B15">IFERROR(INDEX(AR:AR, ROW(B15) - ROW($B$5) + 1), "")</f>
        <v>0</v>
      </c>
      <c r="C15" s="138" t="e">
        <f>IF(B15&lt;&gt;"", AVERAGEIF(Riskilistaus[Järjestelmä tai toiminto johon uhka kohdistuu], B15,Riskilistaus[Todennäköisyys]), "")</f>
        <v>#DIV/0!</v>
      </c>
      <c r="D15" s="138" t="e">
        <f>IF(B15&lt;&gt;"", AVERAGEIF(Riskilistaus[Järjestelmä tai toiminto johon uhka kohdistuu], B15,Riskilistaus[Vaikutus]), "")</f>
        <v>#DIV/0!</v>
      </c>
      <c r="E15">
        <f>IF(B15&lt;&gt;"", COUNTIF(Riskilistaus[Järjestelmä tai toiminto johon uhka kohdistuu], B15), "")</f>
        <v>0</v>
      </c>
      <c r="AQ15" s="106"/>
      <c r="AR15" s="106"/>
      <c r="AS15" s="106"/>
      <c r="AT15" s="106"/>
      <c r="AU15" s="106"/>
    </row>
    <row r="16" spans="2:47" x14ac:dyDescent="0.25">
      <c r="B16" cm="1">
        <f t="array" ref="B16">IFERROR(INDEX(AR:AR, ROW(B16) - ROW($B$5) + 1), "")</f>
        <v>0</v>
      </c>
      <c r="C16" s="138" t="e">
        <f>IF(B16&lt;&gt;"", AVERAGEIF(Riskilistaus[Järjestelmä tai toiminto johon uhka kohdistuu], B16,Riskilistaus[Todennäköisyys]), "")</f>
        <v>#DIV/0!</v>
      </c>
      <c r="D16" s="138" t="e">
        <f>IF(B16&lt;&gt;"", AVERAGEIF(Riskilistaus[Järjestelmä tai toiminto johon uhka kohdistuu], B16,Riskilistaus[Vaikutus]), "")</f>
        <v>#DIV/0!</v>
      </c>
      <c r="E16">
        <f>IF(B16&lt;&gt;"", COUNTIF(Riskilistaus[Järjestelmä tai toiminto johon uhka kohdistuu], B16), "")</f>
        <v>0</v>
      </c>
      <c r="AQ16" s="106"/>
      <c r="AR16" s="106"/>
      <c r="AS16" s="106"/>
      <c r="AT16" s="106"/>
      <c r="AU16" s="106"/>
    </row>
    <row r="17" spans="2:47" x14ac:dyDescent="0.25">
      <c r="B17" cm="1">
        <f t="array" ref="B17">IFERROR(INDEX(AR:AR, ROW(B17) - ROW($B$5) + 1), "")</f>
        <v>0</v>
      </c>
      <c r="C17" s="138" t="e">
        <f>IF(B17&lt;&gt;"", AVERAGEIF(Riskilistaus[Järjestelmä tai toiminto johon uhka kohdistuu], B17,Riskilistaus[Todennäköisyys]), "")</f>
        <v>#DIV/0!</v>
      </c>
      <c r="D17" s="138" t="e">
        <f>IF(B17&lt;&gt;"", AVERAGEIF(Riskilistaus[Järjestelmä tai toiminto johon uhka kohdistuu], B17,Riskilistaus[Vaikutus]), "")</f>
        <v>#DIV/0!</v>
      </c>
      <c r="E17">
        <f>IF(B17&lt;&gt;"", COUNTIF(Riskilistaus[Järjestelmä tai toiminto johon uhka kohdistuu], B17), "")</f>
        <v>0</v>
      </c>
      <c r="AQ17" s="106"/>
      <c r="AR17" s="106"/>
      <c r="AS17" s="106"/>
      <c r="AT17" s="106"/>
      <c r="AU17" s="106"/>
    </row>
    <row r="18" spans="2:47" x14ac:dyDescent="0.25">
      <c r="B18" cm="1">
        <f t="array" ref="B18">IFERROR(INDEX(AR:AR, ROW(B18) - ROW($B$5) + 1), "")</f>
        <v>0</v>
      </c>
      <c r="C18" s="138" t="e">
        <f>IF(B18&lt;&gt;"", AVERAGEIF(Riskilistaus[Järjestelmä tai toiminto johon uhka kohdistuu], B18,Riskilistaus[Todennäköisyys]), "")</f>
        <v>#DIV/0!</v>
      </c>
      <c r="D18" s="138" t="e">
        <f>IF(B18&lt;&gt;"", AVERAGEIF(Riskilistaus[Järjestelmä tai toiminto johon uhka kohdistuu], B18,Riskilistaus[Vaikutus]), "")</f>
        <v>#DIV/0!</v>
      </c>
      <c r="E18">
        <f>IF(B18&lt;&gt;"", COUNTIF(Riskilistaus[Järjestelmä tai toiminto johon uhka kohdistuu], B18), "")</f>
        <v>0</v>
      </c>
      <c r="AQ18" s="106"/>
      <c r="AR18" s="106"/>
      <c r="AS18" s="106"/>
      <c r="AT18" s="106"/>
      <c r="AU18" s="106"/>
    </row>
    <row r="19" spans="2:47" x14ac:dyDescent="0.25">
      <c r="B19" cm="1">
        <f t="array" ref="B19">IFERROR(INDEX(AR:AR, ROW(B19) - ROW($B$5) + 1), "")</f>
        <v>0</v>
      </c>
      <c r="C19" s="138" t="e">
        <f>IF(B19&lt;&gt;"", AVERAGEIF(Riskilistaus[Järjestelmä tai toiminto johon uhka kohdistuu], B19,Riskilistaus[Todennäköisyys]), "")</f>
        <v>#DIV/0!</v>
      </c>
      <c r="D19" s="138" t="e">
        <f>IF(B19&lt;&gt;"", AVERAGEIF(Riskilistaus[Järjestelmä tai toiminto johon uhka kohdistuu], B19,Riskilistaus[Vaikutus]), "")</f>
        <v>#DIV/0!</v>
      </c>
      <c r="E19">
        <f>IF(B19&lt;&gt;"", COUNTIF(Riskilistaus[Järjestelmä tai toiminto johon uhka kohdistuu], B19), "")</f>
        <v>0</v>
      </c>
      <c r="AQ19" s="106"/>
      <c r="AR19" s="106"/>
      <c r="AS19" s="106"/>
      <c r="AT19" s="106"/>
      <c r="AU19" s="106"/>
    </row>
    <row r="20" spans="2:47" x14ac:dyDescent="0.25">
      <c r="B20" cm="1">
        <f t="array" ref="B20">IFERROR(INDEX(AR:AR, ROW(B20) - ROW($B$5) + 1), "")</f>
        <v>0</v>
      </c>
      <c r="C20" s="138" t="e">
        <f>IF(B20&lt;&gt;"", AVERAGEIF(Riskilistaus[Järjestelmä tai toiminto johon uhka kohdistuu], B20,Riskilistaus[Todennäköisyys]), "")</f>
        <v>#DIV/0!</v>
      </c>
      <c r="D20" s="138" t="e">
        <f>IF(B20&lt;&gt;"", AVERAGEIF(Riskilistaus[Järjestelmä tai toiminto johon uhka kohdistuu], B20,Riskilistaus[Vaikutus]), "")</f>
        <v>#DIV/0!</v>
      </c>
      <c r="E20">
        <f>IF(B20&lt;&gt;"", COUNTIF(Riskilistaus[Järjestelmä tai toiminto johon uhka kohdistuu], B20), "")</f>
        <v>0</v>
      </c>
      <c r="AQ20" s="106"/>
      <c r="AR20" s="106"/>
      <c r="AS20" s="106"/>
      <c r="AT20" s="106"/>
      <c r="AU20" s="106"/>
    </row>
    <row r="21" spans="2:47" x14ac:dyDescent="0.25">
      <c r="B21" cm="1">
        <f t="array" ref="B21">IFERROR(INDEX(AR:AR, ROW(B21) - ROW($B$5) + 1), "")</f>
        <v>0</v>
      </c>
      <c r="C21" s="138" t="e">
        <f>IF(B21&lt;&gt;"", AVERAGEIF(Riskilistaus[Järjestelmä tai toiminto johon uhka kohdistuu], B21,Riskilistaus[Todennäköisyys]), "")</f>
        <v>#DIV/0!</v>
      </c>
      <c r="D21" s="138" t="e">
        <f>IF(B21&lt;&gt;"", AVERAGEIF(Riskilistaus[Järjestelmä tai toiminto johon uhka kohdistuu], B21,Riskilistaus[Vaikutus]), "")</f>
        <v>#DIV/0!</v>
      </c>
      <c r="E21">
        <f>IF(B21&lt;&gt;"", COUNTIF(Riskilistaus[Järjestelmä tai toiminto johon uhka kohdistuu], B21), "")</f>
        <v>0</v>
      </c>
      <c r="AQ21" s="106"/>
      <c r="AR21" s="106"/>
      <c r="AS21" s="106"/>
      <c r="AT21" s="106"/>
      <c r="AU21" s="106"/>
    </row>
    <row r="22" spans="2:47" x14ac:dyDescent="0.25">
      <c r="B22" cm="1">
        <f t="array" ref="B22">IFERROR(INDEX(AR:AR, ROW(B22) - ROW($B$5) + 1), "")</f>
        <v>0</v>
      </c>
      <c r="C22" s="138" t="e">
        <f>IF(B22&lt;&gt;"", AVERAGEIF(Riskilistaus[Järjestelmä tai toiminto johon uhka kohdistuu], B22,Riskilistaus[Todennäköisyys]), "")</f>
        <v>#DIV/0!</v>
      </c>
      <c r="D22" s="138" t="e">
        <f>IF(B22&lt;&gt;"", AVERAGEIF(Riskilistaus[Järjestelmä tai toiminto johon uhka kohdistuu], B22,Riskilistaus[Vaikutus]), "")</f>
        <v>#DIV/0!</v>
      </c>
      <c r="E22">
        <f>IF(B22&lt;&gt;"", COUNTIF(Riskilistaus[Järjestelmä tai toiminto johon uhka kohdistuu], B22), "")</f>
        <v>0</v>
      </c>
      <c r="AQ22" s="106"/>
      <c r="AR22" s="106"/>
      <c r="AS22" s="106"/>
      <c r="AT22" s="106"/>
      <c r="AU22" s="106"/>
    </row>
    <row r="23" spans="2:47" x14ac:dyDescent="0.25">
      <c r="B23" cm="1">
        <f t="array" ref="B23">IFERROR(INDEX(AR:AR, ROW(B23) - ROW($B$5) + 1), "")</f>
        <v>0</v>
      </c>
      <c r="C23" s="138" t="e">
        <f>IF(B23&lt;&gt;"", AVERAGEIF(Riskilistaus[Järjestelmä tai toiminto johon uhka kohdistuu], B23,Riskilistaus[Todennäköisyys]), "")</f>
        <v>#DIV/0!</v>
      </c>
      <c r="D23" s="138" t="e">
        <f>IF(B23&lt;&gt;"", AVERAGEIF(Riskilistaus[Järjestelmä tai toiminto johon uhka kohdistuu], B23,Riskilistaus[Vaikutus]), "")</f>
        <v>#DIV/0!</v>
      </c>
      <c r="E23">
        <f>IF(B23&lt;&gt;"", COUNTIF(Riskilistaus[Järjestelmä tai toiminto johon uhka kohdistuu], B23), "")</f>
        <v>0</v>
      </c>
      <c r="AQ23" s="106"/>
      <c r="AR23" s="106"/>
      <c r="AS23" s="106"/>
      <c r="AT23" s="106"/>
      <c r="AU23" s="106"/>
    </row>
    <row r="24" spans="2:47" x14ac:dyDescent="0.25">
      <c r="B24" cm="1">
        <f t="array" ref="B24">IFERROR(INDEX(AR:AR, ROW(B24) - ROW($B$5) + 1), "")</f>
        <v>0</v>
      </c>
      <c r="C24" s="138" t="e">
        <f>IF(B24&lt;&gt;"", AVERAGEIF(Riskilistaus[Järjestelmä tai toiminto johon uhka kohdistuu], B24,Riskilistaus[Todennäköisyys]), "")</f>
        <v>#DIV/0!</v>
      </c>
      <c r="D24" s="138" t="e">
        <f>IF(B24&lt;&gt;"", AVERAGEIF(Riskilistaus[Järjestelmä tai toiminto johon uhka kohdistuu], B24,Riskilistaus[Vaikutus]), "")</f>
        <v>#DIV/0!</v>
      </c>
      <c r="E24">
        <f>IF(B24&lt;&gt;"", COUNTIF(Riskilistaus[Järjestelmä tai toiminto johon uhka kohdistuu], B24), "")</f>
        <v>0</v>
      </c>
      <c r="AQ24" s="106"/>
      <c r="AR24" s="106"/>
      <c r="AS24" s="106"/>
      <c r="AT24" s="106"/>
      <c r="AU24" s="106"/>
    </row>
    <row r="25" spans="2:47" x14ac:dyDescent="0.25">
      <c r="B25" cm="1">
        <f t="array" ref="B25">IFERROR(INDEX(AR:AR, ROW(B25) - ROW($B$5) + 1), "")</f>
        <v>0</v>
      </c>
      <c r="C25" s="138" t="e">
        <f>IF(B25&lt;&gt;"", AVERAGEIF(Riskilistaus[Järjestelmä tai toiminto johon uhka kohdistuu], B25,Riskilistaus[Todennäköisyys]), "")</f>
        <v>#DIV/0!</v>
      </c>
      <c r="D25" s="138" t="e">
        <f>IF(B25&lt;&gt;"", AVERAGEIF(Riskilistaus[Järjestelmä tai toiminto johon uhka kohdistuu], B25,Riskilistaus[Vaikutus]), "")</f>
        <v>#DIV/0!</v>
      </c>
      <c r="E25">
        <f>IF(B25&lt;&gt;"", COUNTIF(Riskilistaus[Järjestelmä tai toiminto johon uhka kohdistuu], B25), "")</f>
        <v>0</v>
      </c>
      <c r="AQ25" s="106"/>
      <c r="AR25" s="106"/>
      <c r="AS25" s="106"/>
      <c r="AT25" s="106"/>
      <c r="AU25" s="106"/>
    </row>
    <row r="26" spans="2:47" x14ac:dyDescent="0.25">
      <c r="B26" cm="1">
        <f t="array" ref="B26">IFERROR(INDEX(AR:AR, ROW(B26) - ROW($B$5) + 1), "")</f>
        <v>0</v>
      </c>
      <c r="C26" s="138" t="e">
        <f>IF(B26&lt;&gt;"", AVERAGEIF(Riskilistaus[Järjestelmä tai toiminto johon uhka kohdistuu], B26,Riskilistaus[Todennäköisyys]), "")</f>
        <v>#DIV/0!</v>
      </c>
      <c r="D26" s="138" t="e">
        <f>IF(B26&lt;&gt;"", AVERAGEIF(Riskilistaus[Järjestelmä tai toiminto johon uhka kohdistuu], B26,Riskilistaus[Vaikutus]), "")</f>
        <v>#DIV/0!</v>
      </c>
      <c r="E26">
        <f>IF(B26&lt;&gt;"", COUNTIF(Riskilistaus[Järjestelmä tai toiminto johon uhka kohdistuu], B26), "")</f>
        <v>0</v>
      </c>
      <c r="AQ26" s="106"/>
      <c r="AR26" s="106"/>
      <c r="AS26" s="106"/>
      <c r="AT26" s="106"/>
      <c r="AU26" s="106"/>
    </row>
    <row r="27" spans="2:47" x14ac:dyDescent="0.25">
      <c r="B27" cm="1">
        <f t="array" ref="B27">IFERROR(INDEX(AR:AR, ROW(B27) - ROW($B$5) + 1), "")</f>
        <v>0</v>
      </c>
      <c r="C27" s="138" t="e">
        <f>IF(B27&lt;&gt;"", AVERAGEIF(Riskilistaus[Järjestelmä tai toiminto johon uhka kohdistuu], B27,Riskilistaus[Todennäköisyys]), "")</f>
        <v>#DIV/0!</v>
      </c>
      <c r="D27" s="138" t="e">
        <f>IF(B27&lt;&gt;"", AVERAGEIF(Riskilistaus[Järjestelmä tai toiminto johon uhka kohdistuu], B27,Riskilistaus[Vaikutus]), "")</f>
        <v>#DIV/0!</v>
      </c>
      <c r="E27">
        <f>IF(B27&lt;&gt;"", COUNTIF(Riskilistaus[Järjestelmä tai toiminto johon uhka kohdistuu], B27), "")</f>
        <v>0</v>
      </c>
      <c r="AQ27" s="106"/>
      <c r="AR27" s="106"/>
      <c r="AS27" s="106"/>
      <c r="AT27" s="106"/>
      <c r="AU27" s="106"/>
    </row>
    <row r="28" spans="2:47" x14ac:dyDescent="0.25">
      <c r="B28" cm="1">
        <f t="array" ref="B28">IFERROR(INDEX(AR:AR, ROW(B28) - ROW($B$5) + 1), "")</f>
        <v>0</v>
      </c>
      <c r="C28" s="138" t="e">
        <f>IF(B28&lt;&gt;"", AVERAGEIF(Riskilistaus[Järjestelmä tai toiminto johon uhka kohdistuu], B28,Riskilistaus[Todennäköisyys]), "")</f>
        <v>#DIV/0!</v>
      </c>
      <c r="D28" s="138" t="e">
        <f>IF(B28&lt;&gt;"", AVERAGEIF(Riskilistaus[Järjestelmä tai toiminto johon uhka kohdistuu], B28,Riskilistaus[Vaikutus]), "")</f>
        <v>#DIV/0!</v>
      </c>
      <c r="E28">
        <f>IF(B28&lt;&gt;"", COUNTIF(Riskilistaus[Järjestelmä tai toiminto johon uhka kohdistuu], B28), "")</f>
        <v>0</v>
      </c>
      <c r="AQ28" s="106"/>
      <c r="AR28" s="106"/>
      <c r="AS28" s="106"/>
      <c r="AT28" s="106"/>
      <c r="AU28" s="106"/>
    </row>
    <row r="29" spans="2:47" x14ac:dyDescent="0.25">
      <c r="B29" cm="1">
        <f t="array" ref="B29">IFERROR(INDEX(AR:AR, ROW(B29) - ROW($B$5) + 1), "")</f>
        <v>0</v>
      </c>
      <c r="C29" s="138" t="e">
        <f>IF(B29&lt;&gt;"", AVERAGEIF(Riskilistaus[Järjestelmä tai toiminto johon uhka kohdistuu], B29,Riskilistaus[Todennäköisyys]), "")</f>
        <v>#DIV/0!</v>
      </c>
      <c r="D29" s="138" t="e">
        <f>IF(B29&lt;&gt;"", AVERAGEIF(Riskilistaus[Järjestelmä tai toiminto johon uhka kohdistuu], B29,Riskilistaus[Vaikutus]), "")</f>
        <v>#DIV/0!</v>
      </c>
      <c r="E29">
        <f>IF(B29&lt;&gt;"", COUNTIF(Riskilistaus[Järjestelmä tai toiminto johon uhka kohdistuu], B29), "")</f>
        <v>0</v>
      </c>
      <c r="AQ29" s="106"/>
      <c r="AR29" s="106"/>
      <c r="AS29" s="106"/>
      <c r="AT29" s="106"/>
      <c r="AU29" s="106"/>
    </row>
    <row r="30" spans="2:47" x14ac:dyDescent="0.25">
      <c r="B30" cm="1">
        <f t="array" ref="B30">IFERROR(INDEX(AR:AR, ROW(B30) - ROW($B$5) + 1), "")</f>
        <v>0</v>
      </c>
      <c r="C30" s="138" t="e">
        <f>IF(B30&lt;&gt;"", AVERAGEIF(Riskilistaus[Järjestelmä tai toiminto johon uhka kohdistuu], B30,Riskilistaus[Todennäköisyys]), "")</f>
        <v>#DIV/0!</v>
      </c>
      <c r="D30" s="138" t="e">
        <f>IF(B30&lt;&gt;"", AVERAGEIF(Riskilistaus[Järjestelmä tai toiminto johon uhka kohdistuu], B30,Riskilistaus[Vaikutus]), "")</f>
        <v>#DIV/0!</v>
      </c>
      <c r="E30">
        <f>IF(B30&lt;&gt;"", COUNTIF(Riskilistaus[Järjestelmä tai toiminto johon uhka kohdistuu], B30), "")</f>
        <v>0</v>
      </c>
      <c r="AQ30" s="106"/>
      <c r="AR30" s="106"/>
      <c r="AS30" s="106"/>
      <c r="AT30" s="106"/>
      <c r="AU30" s="106"/>
    </row>
    <row r="31" spans="2:47" x14ac:dyDescent="0.25">
      <c r="B31" cm="1">
        <f t="array" ref="B31">IFERROR(INDEX(AR:AR, ROW(B31) - ROW($B$5) + 1), "")</f>
        <v>0</v>
      </c>
      <c r="C31" s="138" t="e">
        <f>IF(B31&lt;&gt;"", AVERAGEIF(Riskilistaus[Järjestelmä tai toiminto johon uhka kohdistuu], B31,Riskilistaus[Todennäköisyys]), "")</f>
        <v>#DIV/0!</v>
      </c>
      <c r="D31" s="138" t="e">
        <f>IF(B31&lt;&gt;"", AVERAGEIF(Riskilistaus[Järjestelmä tai toiminto johon uhka kohdistuu], B31,Riskilistaus[Vaikutus]), "")</f>
        <v>#DIV/0!</v>
      </c>
      <c r="E31">
        <f>IF(B31&lt;&gt;"", COUNTIF(Riskilistaus[Järjestelmä tai toiminto johon uhka kohdistuu], B31), "")</f>
        <v>0</v>
      </c>
      <c r="AQ31" s="106"/>
      <c r="AR31" s="106"/>
      <c r="AS31" s="106"/>
      <c r="AT31" s="106"/>
      <c r="AU31" s="106"/>
    </row>
    <row r="32" spans="2:47" x14ac:dyDescent="0.25">
      <c r="B32" cm="1">
        <f t="array" ref="B32">IFERROR(INDEX(AR:AR, ROW(B32) - ROW($B$5) + 1), "")</f>
        <v>0</v>
      </c>
      <c r="C32" s="138" t="e">
        <f>IF(B32&lt;&gt;"", AVERAGEIF(Riskilistaus[Järjestelmä tai toiminto johon uhka kohdistuu], B32,Riskilistaus[Todennäköisyys]), "")</f>
        <v>#DIV/0!</v>
      </c>
      <c r="D32" s="138" t="e">
        <f>IF(B32&lt;&gt;"", AVERAGEIF(Riskilistaus[Järjestelmä tai toiminto johon uhka kohdistuu], B32,Riskilistaus[Vaikutus]), "")</f>
        <v>#DIV/0!</v>
      </c>
      <c r="E32">
        <f>IF(B32&lt;&gt;"", COUNTIF(Riskilistaus[Järjestelmä tai toiminto johon uhka kohdistuu], B32), "")</f>
        <v>0</v>
      </c>
      <c r="F32" s="69" t="s">
        <v>331</v>
      </c>
      <c r="G32" s="70"/>
      <c r="H32" s="70"/>
      <c r="I32" s="70"/>
      <c r="J32" s="70"/>
      <c r="K32" s="70"/>
      <c r="L32" s="70"/>
      <c r="M32" s="70"/>
      <c r="N32" s="70"/>
      <c r="O32" s="70"/>
      <c r="P32" s="70"/>
      <c r="Q32" s="70"/>
      <c r="R32" s="70"/>
      <c r="S32" s="70"/>
      <c r="T32" s="70"/>
      <c r="U32" s="70"/>
      <c r="V32" s="70"/>
      <c r="W32" s="70"/>
      <c r="X32" s="70"/>
      <c r="Y32" s="70"/>
      <c r="Z32" s="70"/>
      <c r="AA32" s="70"/>
      <c r="AB32" s="70"/>
      <c r="AQ32" s="106"/>
      <c r="AR32" s="106"/>
      <c r="AS32" s="106"/>
      <c r="AT32" s="106"/>
      <c r="AU32" s="106"/>
    </row>
    <row r="33" spans="2:47" x14ac:dyDescent="0.25">
      <c r="B33" cm="1">
        <f t="array" ref="B33">IFERROR(INDEX(AR:AR, ROW(B33) - ROW($B$5) + 1), "")</f>
        <v>0</v>
      </c>
      <c r="C33" s="138" t="e">
        <f>IF(B33&lt;&gt;"", AVERAGEIF(Riskilistaus[Järjestelmä tai toiminto johon uhka kohdistuu], B33,Riskilistaus[Todennäköisyys]), "")</f>
        <v>#DIV/0!</v>
      </c>
      <c r="D33" s="138" t="e">
        <f>IF(B33&lt;&gt;"", AVERAGEIF(Riskilistaus[Järjestelmä tai toiminto johon uhka kohdistuu], B33,Riskilistaus[Vaikutus]), "")</f>
        <v>#DIV/0!</v>
      </c>
      <c r="E33">
        <f>IF(B33&lt;&gt;"", COUNTIF(Riskilistaus[Järjestelmä tai toiminto johon uhka kohdistuu], B33), "")</f>
        <v>0</v>
      </c>
      <c r="F33" s="107" t="s">
        <v>232</v>
      </c>
      <c r="G33" s="70"/>
      <c r="H33" s="70"/>
      <c r="I33" s="70"/>
      <c r="J33" s="70"/>
      <c r="K33" s="70"/>
      <c r="L33" s="70"/>
      <c r="M33" s="70"/>
      <c r="N33" s="70"/>
      <c r="O33" s="70"/>
      <c r="P33" s="70"/>
      <c r="Q33" s="70"/>
      <c r="R33" s="70"/>
      <c r="S33" s="70"/>
      <c r="T33" s="70"/>
      <c r="U33" s="70"/>
      <c r="V33" s="70"/>
      <c r="W33" s="70"/>
      <c r="X33" s="70"/>
      <c r="Y33" s="70"/>
      <c r="Z33" s="70"/>
      <c r="AA33" s="70"/>
      <c r="AB33" s="70"/>
      <c r="AQ33" s="106"/>
      <c r="AR33" s="106"/>
      <c r="AS33" s="106"/>
      <c r="AT33" s="106"/>
      <c r="AU33" s="106"/>
    </row>
    <row r="34" spans="2:47" x14ac:dyDescent="0.25">
      <c r="AQ34" s="106"/>
      <c r="AR34" s="106"/>
      <c r="AS34" s="106"/>
      <c r="AT34" s="106"/>
      <c r="AU34" s="106"/>
    </row>
    <row r="35" spans="2:47" x14ac:dyDescent="0.25">
      <c r="AQ35" s="106"/>
      <c r="AR35" s="106"/>
      <c r="AS35" s="106"/>
      <c r="AT35" s="106"/>
      <c r="AU35" s="106"/>
    </row>
    <row r="36" spans="2:47" x14ac:dyDescent="0.25">
      <c r="AQ36" s="106"/>
      <c r="AR36" s="106"/>
      <c r="AS36" s="106"/>
      <c r="AT36" s="106"/>
      <c r="AU36" s="106"/>
    </row>
    <row r="37" spans="2:47" x14ac:dyDescent="0.25">
      <c r="AQ37" s="106"/>
      <c r="AR37" s="106"/>
      <c r="AS37" s="106"/>
      <c r="AT37" s="106"/>
      <c r="AU37" s="106"/>
    </row>
    <row r="38" spans="2:47" x14ac:dyDescent="0.25">
      <c r="AQ38" s="106"/>
      <c r="AR38" s="106"/>
      <c r="AS38" s="106"/>
      <c r="AT38" s="106"/>
      <c r="AU38" s="106"/>
    </row>
    <row r="39" spans="2:47" x14ac:dyDescent="0.25">
      <c r="AQ39" s="106"/>
      <c r="AR39" s="106"/>
      <c r="AS39" s="106"/>
      <c r="AT39" s="106"/>
      <c r="AU39" s="106"/>
    </row>
    <row r="40" spans="2:47" x14ac:dyDescent="0.25">
      <c r="AQ40" s="106"/>
      <c r="AR40" s="106"/>
      <c r="AS40" s="106"/>
      <c r="AT40" s="106"/>
      <c r="AU40" s="106"/>
    </row>
    <row r="41" spans="2:47" x14ac:dyDescent="0.25">
      <c r="AQ41" s="106"/>
      <c r="AR41" s="106"/>
      <c r="AS41" s="106"/>
      <c r="AT41" s="106"/>
      <c r="AU41" s="106"/>
    </row>
    <row r="42" spans="2:47" x14ac:dyDescent="0.25">
      <c r="AQ42" s="106"/>
      <c r="AR42" s="106"/>
      <c r="AS42" s="106"/>
      <c r="AT42" s="106"/>
      <c r="AU42" s="106"/>
    </row>
    <row r="43" spans="2:47" x14ac:dyDescent="0.25">
      <c r="AQ43" s="106"/>
      <c r="AR43" s="106"/>
      <c r="AS43" s="106"/>
      <c r="AT43" s="106"/>
      <c r="AU43" s="106"/>
    </row>
    <row r="44" spans="2:47" x14ac:dyDescent="0.25">
      <c r="AQ44" s="106"/>
      <c r="AR44" s="106"/>
      <c r="AS44" s="106"/>
      <c r="AT44" s="106"/>
      <c r="AU44" s="106"/>
    </row>
    <row r="45" spans="2:47" x14ac:dyDescent="0.25">
      <c r="AQ45" s="106"/>
      <c r="AR45" s="106"/>
      <c r="AS45" s="106"/>
      <c r="AT45" s="106"/>
      <c r="AU45" s="106"/>
    </row>
    <row r="46" spans="2:47" x14ac:dyDescent="0.25">
      <c r="AQ46" s="106"/>
      <c r="AR46" s="106"/>
      <c r="AS46" s="106"/>
      <c r="AT46" s="106"/>
      <c r="AU46" s="106"/>
    </row>
    <row r="47" spans="2:47" x14ac:dyDescent="0.25">
      <c r="AQ47" s="106"/>
      <c r="AR47" s="106"/>
      <c r="AS47" s="106"/>
      <c r="AT47" s="106"/>
      <c r="AU47" s="106"/>
    </row>
    <row r="48" spans="2:47" x14ac:dyDescent="0.25">
      <c r="AQ48" s="106"/>
      <c r="AR48" s="106"/>
      <c r="AS48" s="106"/>
      <c r="AT48" s="106"/>
      <c r="AU48" s="106"/>
    </row>
    <row r="49" spans="43:47" x14ac:dyDescent="0.25">
      <c r="AQ49" s="106"/>
      <c r="AR49" s="106"/>
      <c r="AS49" s="106"/>
      <c r="AT49" s="106"/>
      <c r="AU49" s="106"/>
    </row>
    <row r="50" spans="43:47" x14ac:dyDescent="0.25">
      <c r="AQ50" s="106"/>
      <c r="AR50" s="106"/>
      <c r="AS50" s="106"/>
      <c r="AT50" s="106"/>
      <c r="AU50" s="106"/>
    </row>
    <row r="51" spans="43:47" x14ac:dyDescent="0.25">
      <c r="AQ51" s="106"/>
      <c r="AR51" s="106"/>
      <c r="AS51" s="106"/>
      <c r="AT51" s="106"/>
      <c r="AU51" s="106"/>
    </row>
    <row r="52" spans="43:47" x14ac:dyDescent="0.25">
      <c r="AQ52" s="106"/>
      <c r="AR52" s="106"/>
      <c r="AS52" s="106"/>
      <c r="AT52" s="106"/>
      <c r="AU52" s="106"/>
    </row>
    <row r="53" spans="43:47" x14ac:dyDescent="0.25">
      <c r="AQ53" s="106"/>
      <c r="AR53" s="106"/>
      <c r="AS53" s="106"/>
      <c r="AT53" s="106"/>
      <c r="AU53" s="106"/>
    </row>
    <row r="54" spans="43:47" x14ac:dyDescent="0.25">
      <c r="AQ54" s="106"/>
      <c r="AR54" s="106"/>
      <c r="AS54" s="106"/>
      <c r="AT54" s="106"/>
      <c r="AU54" s="106"/>
    </row>
    <row r="55" spans="43:47" x14ac:dyDescent="0.25">
      <c r="AQ55" s="106"/>
      <c r="AR55" s="106"/>
      <c r="AS55" s="106"/>
      <c r="AT55" s="106"/>
      <c r="AU55" s="106"/>
    </row>
    <row r="56" spans="43:47" x14ac:dyDescent="0.25">
      <c r="AQ56" s="106"/>
      <c r="AR56" s="106"/>
      <c r="AS56" s="106"/>
      <c r="AT56" s="106"/>
      <c r="AU56" s="106"/>
    </row>
    <row r="57" spans="43:47" x14ac:dyDescent="0.25">
      <c r="AQ57" s="106"/>
      <c r="AR57" s="106"/>
      <c r="AS57" s="106"/>
      <c r="AT57" s="106"/>
      <c r="AU57" s="106"/>
    </row>
    <row r="58" spans="43:47" x14ac:dyDescent="0.25">
      <c r="AQ58" s="106"/>
      <c r="AR58" s="106"/>
      <c r="AS58" s="106"/>
      <c r="AT58" s="106"/>
      <c r="AU58" s="106"/>
    </row>
    <row r="59" spans="43:47" x14ac:dyDescent="0.25">
      <c r="AQ59" s="106"/>
      <c r="AR59" s="106"/>
      <c r="AS59" s="106"/>
      <c r="AT59" s="106"/>
      <c r="AU59" s="106"/>
    </row>
    <row r="60" spans="43:47" x14ac:dyDescent="0.25">
      <c r="AQ60" s="106"/>
      <c r="AR60" s="106"/>
      <c r="AS60" s="106"/>
      <c r="AT60" s="106"/>
      <c r="AU60" s="106"/>
    </row>
    <row r="61" spans="43:47" x14ac:dyDescent="0.25">
      <c r="AQ61" s="106"/>
      <c r="AR61" s="106"/>
      <c r="AS61" s="106"/>
      <c r="AT61" s="106"/>
      <c r="AU61" s="106"/>
    </row>
    <row r="62" spans="43:47" x14ac:dyDescent="0.25">
      <c r="AQ62" s="106"/>
      <c r="AR62" s="106"/>
      <c r="AS62" s="106"/>
      <c r="AT62" s="106"/>
      <c r="AU62" s="106"/>
    </row>
    <row r="63" spans="43:47" x14ac:dyDescent="0.25">
      <c r="AQ63" s="106"/>
      <c r="AR63" s="106"/>
      <c r="AS63" s="106"/>
      <c r="AT63" s="106"/>
      <c r="AU63" s="106"/>
    </row>
    <row r="64" spans="43:47" x14ac:dyDescent="0.25">
      <c r="AQ64" s="106"/>
      <c r="AR64" s="106"/>
      <c r="AS64" s="106"/>
      <c r="AT64" s="106"/>
      <c r="AU64" s="106"/>
    </row>
    <row r="65" spans="43:47" x14ac:dyDescent="0.25">
      <c r="AQ65" s="106"/>
      <c r="AR65" s="106"/>
      <c r="AS65" s="106"/>
      <c r="AT65" s="106"/>
      <c r="AU65" s="106"/>
    </row>
    <row r="66" spans="43:47" x14ac:dyDescent="0.25">
      <c r="AQ66" s="106"/>
      <c r="AR66" s="106"/>
      <c r="AS66" s="106"/>
      <c r="AT66" s="106"/>
      <c r="AU66" s="106"/>
    </row>
    <row r="67" spans="43:47" x14ac:dyDescent="0.25">
      <c r="AQ67" s="106"/>
      <c r="AR67" s="106"/>
      <c r="AS67" s="106"/>
      <c r="AT67" s="106"/>
      <c r="AU67" s="106"/>
    </row>
    <row r="68" spans="43:47" x14ac:dyDescent="0.25">
      <c r="AQ68" s="106"/>
      <c r="AR68" s="106"/>
      <c r="AS68" s="106"/>
      <c r="AT68" s="106"/>
      <c r="AU68" s="106"/>
    </row>
    <row r="69" spans="43:47" x14ac:dyDescent="0.25">
      <c r="AQ69" s="106"/>
      <c r="AR69" s="106"/>
      <c r="AS69" s="106"/>
      <c r="AT69" s="106"/>
      <c r="AU69" s="106"/>
    </row>
    <row r="70" spans="43:47" x14ac:dyDescent="0.25">
      <c r="AQ70" s="106"/>
      <c r="AR70" s="106"/>
      <c r="AS70" s="106"/>
      <c r="AT70" s="106"/>
      <c r="AU70" s="106"/>
    </row>
    <row r="71" spans="43:47" x14ac:dyDescent="0.25">
      <c r="AQ71" s="106"/>
      <c r="AR71" s="106"/>
      <c r="AS71" s="106"/>
      <c r="AT71" s="106"/>
      <c r="AU71" s="106"/>
    </row>
    <row r="72" spans="43:47" x14ac:dyDescent="0.25">
      <c r="AQ72" s="106"/>
      <c r="AR72" s="106"/>
      <c r="AS72" s="106"/>
      <c r="AT72" s="106"/>
      <c r="AU72" s="106"/>
    </row>
    <row r="73" spans="43:47" x14ac:dyDescent="0.25">
      <c r="AQ73" s="106"/>
      <c r="AR73" s="106"/>
      <c r="AS73" s="106"/>
      <c r="AT73" s="106"/>
      <c r="AU73" s="106"/>
    </row>
    <row r="74" spans="43:47" x14ac:dyDescent="0.25">
      <c r="AQ74" s="106"/>
      <c r="AR74" s="106"/>
      <c r="AS74" s="106"/>
      <c r="AT74" s="106"/>
      <c r="AU74" s="106"/>
    </row>
    <row r="75" spans="43:47" x14ac:dyDescent="0.25">
      <c r="AQ75" s="106"/>
      <c r="AR75" s="106"/>
      <c r="AS75" s="106"/>
      <c r="AT75" s="106"/>
      <c r="AU75" s="106"/>
    </row>
    <row r="76" spans="43:47" x14ac:dyDescent="0.25">
      <c r="AQ76" s="106"/>
      <c r="AR76" s="106"/>
      <c r="AS76" s="106"/>
      <c r="AT76" s="106"/>
      <c r="AU76" s="106"/>
    </row>
    <row r="77" spans="43:47" x14ac:dyDescent="0.25">
      <c r="AQ77" s="106"/>
      <c r="AR77" s="106"/>
      <c r="AS77" s="106"/>
      <c r="AT77" s="106"/>
      <c r="AU77" s="106"/>
    </row>
    <row r="78" spans="43:47" x14ac:dyDescent="0.25">
      <c r="AQ78" s="106"/>
      <c r="AR78" s="106"/>
      <c r="AS78" s="106"/>
      <c r="AT78" s="106"/>
      <c r="AU78" s="106"/>
    </row>
    <row r="79" spans="43:47" x14ac:dyDescent="0.25">
      <c r="AQ79" s="106"/>
      <c r="AR79" s="106"/>
      <c r="AS79" s="106"/>
      <c r="AT79" s="106"/>
      <c r="AU79" s="106"/>
    </row>
    <row r="80" spans="43:47" x14ac:dyDescent="0.25">
      <c r="AQ80" s="106"/>
      <c r="AR80" s="106"/>
      <c r="AS80" s="106"/>
      <c r="AT80" s="106"/>
      <c r="AU80" s="106"/>
    </row>
    <row r="81" spans="43:47" x14ac:dyDescent="0.25">
      <c r="AQ81" s="106"/>
      <c r="AR81" s="106"/>
      <c r="AS81" s="106"/>
      <c r="AT81" s="106"/>
      <c r="AU81" s="106"/>
    </row>
    <row r="82" spans="43:47" x14ac:dyDescent="0.25">
      <c r="AQ82" s="106"/>
      <c r="AR82" s="106"/>
      <c r="AS82" s="106"/>
      <c r="AT82" s="106"/>
      <c r="AU82" s="106"/>
    </row>
    <row r="83" spans="43:47" x14ac:dyDescent="0.25">
      <c r="AQ83" s="106"/>
      <c r="AR83" s="106"/>
      <c r="AS83" s="106"/>
      <c r="AT83" s="106"/>
      <c r="AU83" s="106"/>
    </row>
    <row r="84" spans="43:47" x14ac:dyDescent="0.25">
      <c r="AQ84" s="106"/>
      <c r="AR84" s="106"/>
      <c r="AS84" s="106"/>
      <c r="AT84" s="106"/>
      <c r="AU84" s="106"/>
    </row>
    <row r="85" spans="43:47" x14ac:dyDescent="0.25">
      <c r="AQ85" s="106"/>
      <c r="AR85" s="106"/>
      <c r="AS85" s="106"/>
      <c r="AT85" s="106"/>
      <c r="AU85" s="106"/>
    </row>
    <row r="86" spans="43:47" x14ac:dyDescent="0.25">
      <c r="AQ86" s="106"/>
      <c r="AR86" s="106"/>
      <c r="AS86" s="106"/>
      <c r="AT86" s="106"/>
      <c r="AU86" s="106"/>
    </row>
    <row r="87" spans="43:47" x14ac:dyDescent="0.25">
      <c r="AQ87" s="106"/>
      <c r="AR87" s="106"/>
      <c r="AS87" s="106"/>
      <c r="AT87" s="106"/>
      <c r="AU87" s="106"/>
    </row>
    <row r="88" spans="43:47" x14ac:dyDescent="0.25">
      <c r="AQ88" s="106"/>
      <c r="AR88" s="106"/>
      <c r="AS88" s="106"/>
      <c r="AT88" s="106"/>
      <c r="AU88" s="106"/>
    </row>
    <row r="89" spans="43:47" x14ac:dyDescent="0.25">
      <c r="AQ89" s="106"/>
      <c r="AR89" s="106"/>
      <c r="AS89" s="106"/>
      <c r="AT89" s="106"/>
      <c r="AU89" s="106"/>
    </row>
    <row r="90" spans="43:47" x14ac:dyDescent="0.25">
      <c r="AQ90" s="106"/>
      <c r="AR90" s="106"/>
      <c r="AS90" s="106"/>
      <c r="AT90" s="106"/>
      <c r="AU90" s="106"/>
    </row>
    <row r="91" spans="43:47" x14ac:dyDescent="0.25">
      <c r="AQ91" s="106"/>
      <c r="AR91" s="106"/>
      <c r="AS91" s="106"/>
      <c r="AT91" s="106"/>
      <c r="AU91" s="106"/>
    </row>
    <row r="92" spans="43:47" x14ac:dyDescent="0.25">
      <c r="AQ92" s="106"/>
      <c r="AR92" s="106"/>
      <c r="AS92" s="106"/>
      <c r="AT92" s="106"/>
      <c r="AU92" s="106"/>
    </row>
    <row r="93" spans="43:47" x14ac:dyDescent="0.25">
      <c r="AQ93" s="106"/>
      <c r="AR93" s="106"/>
      <c r="AS93" s="106"/>
      <c r="AT93" s="106"/>
      <c r="AU93" s="106"/>
    </row>
    <row r="94" spans="43:47" x14ac:dyDescent="0.25">
      <c r="AQ94" s="106"/>
      <c r="AR94" s="106"/>
      <c r="AS94" s="106"/>
      <c r="AT94" s="106"/>
      <c r="AU94" s="106"/>
    </row>
    <row r="95" spans="43:47" x14ac:dyDescent="0.25">
      <c r="AQ95" s="106"/>
      <c r="AR95" s="106"/>
      <c r="AS95" s="106"/>
      <c r="AT95" s="106"/>
      <c r="AU95" s="106"/>
    </row>
    <row r="96" spans="43:47" x14ac:dyDescent="0.25">
      <c r="AQ96" s="106"/>
      <c r="AR96" s="106"/>
      <c r="AS96" s="106"/>
      <c r="AT96" s="106"/>
      <c r="AU96" s="106"/>
    </row>
    <row r="97" spans="43:47" x14ac:dyDescent="0.25">
      <c r="AQ97" s="106"/>
      <c r="AR97" s="106"/>
      <c r="AS97" s="106"/>
      <c r="AT97" s="106"/>
      <c r="AU97" s="106"/>
    </row>
    <row r="98" spans="43:47" x14ac:dyDescent="0.25">
      <c r="AQ98" s="106"/>
      <c r="AR98" s="106"/>
      <c r="AS98" s="106"/>
      <c r="AT98" s="106"/>
      <c r="AU98" s="106"/>
    </row>
    <row r="99" spans="43:47" x14ac:dyDescent="0.25">
      <c r="AQ99" s="106"/>
      <c r="AR99" s="106"/>
      <c r="AS99" s="106"/>
      <c r="AT99" s="106"/>
      <c r="AU99" s="106"/>
    </row>
    <row r="100" spans="43:47" x14ac:dyDescent="0.25">
      <c r="AQ100" s="106"/>
      <c r="AR100" s="106"/>
      <c r="AS100" s="106"/>
      <c r="AT100" s="106"/>
      <c r="AU100" s="106"/>
    </row>
    <row r="101" spans="43:47" x14ac:dyDescent="0.25">
      <c r="AQ101" s="106"/>
      <c r="AR101" s="106"/>
      <c r="AS101" s="106"/>
      <c r="AT101" s="106"/>
      <c r="AU101" s="106"/>
    </row>
    <row r="102" spans="43:47" x14ac:dyDescent="0.25">
      <c r="AQ102" s="106"/>
      <c r="AR102" s="106"/>
      <c r="AS102" s="106"/>
      <c r="AT102" s="106"/>
      <c r="AU102" s="106"/>
    </row>
    <row r="103" spans="43:47" x14ac:dyDescent="0.25">
      <c r="AQ103" s="106"/>
      <c r="AR103" s="106"/>
      <c r="AS103" s="106"/>
      <c r="AT103" s="106"/>
      <c r="AU103" s="106"/>
    </row>
    <row r="104" spans="43:47" x14ac:dyDescent="0.25">
      <c r="AQ104" s="106"/>
      <c r="AR104" s="106"/>
      <c r="AS104" s="106"/>
      <c r="AT104" s="106"/>
      <c r="AU104" s="106"/>
    </row>
    <row r="105" spans="43:47" x14ac:dyDescent="0.25">
      <c r="AQ105" s="106"/>
      <c r="AR105" s="106"/>
      <c r="AS105" s="106"/>
      <c r="AT105" s="106"/>
      <c r="AU105" s="106"/>
    </row>
    <row r="106" spans="43:47" x14ac:dyDescent="0.25">
      <c r="AQ106" s="106"/>
      <c r="AR106" s="106"/>
      <c r="AS106" s="106"/>
      <c r="AT106" s="106"/>
      <c r="AU106" s="106"/>
    </row>
    <row r="107" spans="43:47" x14ac:dyDescent="0.25">
      <c r="AQ107" s="106"/>
      <c r="AR107" s="106"/>
      <c r="AS107" s="106"/>
      <c r="AT107" s="106"/>
      <c r="AU107" s="106"/>
    </row>
    <row r="108" spans="43:47" x14ac:dyDescent="0.25">
      <c r="AQ108" s="106"/>
      <c r="AR108" s="106"/>
      <c r="AS108" s="106"/>
      <c r="AT108" s="106"/>
      <c r="AU108" s="106"/>
    </row>
    <row r="109" spans="43:47" x14ac:dyDescent="0.25">
      <c r="AQ109" s="106"/>
      <c r="AR109" s="106"/>
      <c r="AS109" s="106"/>
      <c r="AT109" s="106"/>
      <c r="AU109" s="106"/>
    </row>
    <row r="110" spans="43:47" x14ac:dyDescent="0.25">
      <c r="AQ110" s="106"/>
      <c r="AR110" s="106"/>
      <c r="AS110" s="106"/>
      <c r="AT110" s="106"/>
      <c r="AU110" s="106"/>
    </row>
    <row r="111" spans="43:47" x14ac:dyDescent="0.25">
      <c r="AQ111" s="106"/>
      <c r="AR111" s="106"/>
      <c r="AS111" s="106"/>
      <c r="AT111" s="106"/>
      <c r="AU111" s="106"/>
    </row>
    <row r="112" spans="43:47" x14ac:dyDescent="0.25">
      <c r="AQ112" s="106"/>
      <c r="AR112" s="106"/>
      <c r="AS112" s="106"/>
      <c r="AT112" s="106"/>
      <c r="AU112" s="106"/>
    </row>
    <row r="113" spans="43:47" x14ac:dyDescent="0.25">
      <c r="AQ113" s="106"/>
      <c r="AR113" s="106"/>
      <c r="AS113" s="106"/>
      <c r="AT113" s="106"/>
      <c r="AU113" s="106"/>
    </row>
    <row r="114" spans="43:47" x14ac:dyDescent="0.25">
      <c r="AQ114" s="106"/>
      <c r="AR114" s="106"/>
      <c r="AS114" s="106"/>
      <c r="AT114" s="106"/>
      <c r="AU114" s="106"/>
    </row>
    <row r="115" spans="43:47" x14ac:dyDescent="0.25">
      <c r="AQ115" s="106"/>
      <c r="AR115" s="106"/>
      <c r="AS115" s="106"/>
      <c r="AT115" s="106"/>
      <c r="AU115" s="106"/>
    </row>
    <row r="116" spans="43:47" x14ac:dyDescent="0.25">
      <c r="AQ116" s="106"/>
      <c r="AR116" s="106"/>
      <c r="AS116" s="106"/>
      <c r="AT116" s="106"/>
      <c r="AU116" s="106"/>
    </row>
    <row r="117" spans="43:47" x14ac:dyDescent="0.25">
      <c r="AQ117" s="106"/>
      <c r="AR117" s="106"/>
      <c r="AS117" s="106"/>
      <c r="AT117" s="106"/>
      <c r="AU117" s="106"/>
    </row>
    <row r="118" spans="43:47" x14ac:dyDescent="0.25">
      <c r="AQ118" s="106"/>
      <c r="AR118" s="106"/>
      <c r="AS118" s="106"/>
      <c r="AT118" s="106"/>
      <c r="AU118" s="106"/>
    </row>
    <row r="119" spans="43:47" x14ac:dyDescent="0.25">
      <c r="AQ119" s="106"/>
      <c r="AR119" s="106"/>
      <c r="AS119" s="106"/>
      <c r="AT119" s="106"/>
      <c r="AU119" s="106"/>
    </row>
    <row r="120" spans="43:47" x14ac:dyDescent="0.25">
      <c r="AQ120" s="106"/>
      <c r="AR120" s="106"/>
      <c r="AS120" s="106"/>
      <c r="AT120" s="106"/>
      <c r="AU120" s="106"/>
    </row>
    <row r="121" spans="43:47" x14ac:dyDescent="0.25">
      <c r="AQ121" s="106"/>
      <c r="AR121" s="106"/>
      <c r="AS121" s="106"/>
      <c r="AT121" s="106"/>
      <c r="AU121" s="106"/>
    </row>
    <row r="122" spans="43:47" x14ac:dyDescent="0.25">
      <c r="AQ122" s="106"/>
      <c r="AR122" s="106"/>
      <c r="AS122" s="106"/>
      <c r="AT122" s="106"/>
      <c r="AU122" s="106"/>
    </row>
    <row r="123" spans="43:47" x14ac:dyDescent="0.25">
      <c r="AQ123" s="106"/>
      <c r="AR123" s="106"/>
      <c r="AS123" s="106"/>
      <c r="AT123" s="106"/>
      <c r="AU123" s="106"/>
    </row>
    <row r="124" spans="43:47" x14ac:dyDescent="0.25">
      <c r="AQ124" s="106"/>
      <c r="AR124" s="106"/>
      <c r="AS124" s="106"/>
      <c r="AT124" s="106"/>
      <c r="AU124" s="106"/>
    </row>
    <row r="125" spans="43:47" x14ac:dyDescent="0.25">
      <c r="AQ125" s="106"/>
      <c r="AR125" s="106"/>
      <c r="AS125" s="106"/>
      <c r="AT125" s="106"/>
      <c r="AU125" s="106"/>
    </row>
    <row r="126" spans="43:47" x14ac:dyDescent="0.25">
      <c r="AQ126" s="106"/>
      <c r="AR126" s="106"/>
      <c r="AS126" s="106"/>
      <c r="AT126" s="106"/>
      <c r="AU126" s="106"/>
    </row>
    <row r="127" spans="43:47" x14ac:dyDescent="0.25">
      <c r="AQ127" s="106"/>
      <c r="AR127" s="106"/>
      <c r="AS127" s="106"/>
      <c r="AT127" s="106"/>
      <c r="AU127" s="106"/>
    </row>
  </sheetData>
  <sheetProtection formatRows="0" insertRows="0"/>
  <phoneticPr fontId="6" type="noConversion"/>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C288B6E0794A7644B0AFD7A1938EE3AF" ma:contentTypeVersion="19" ma:contentTypeDescription="Luo uusi asiakirja." ma:contentTypeScope="" ma:versionID="1e09e9959623b6c96e0645d77f86e71e">
  <xsd:schema xmlns:xsd="http://www.w3.org/2001/XMLSchema" xmlns:xs="http://www.w3.org/2001/XMLSchema" xmlns:p="http://schemas.microsoft.com/office/2006/metadata/properties" xmlns:ns2="44a5ebd8-b9bd-4f76-9ea5-f6d45203b8d2" xmlns:ns3="e5c82937-2ea2-4861-be31-63ded3678d05" targetNamespace="http://schemas.microsoft.com/office/2006/metadata/properties" ma:root="true" ma:fieldsID="3c79234bd5935cc798e05f34ef12b757" ns2:_="" ns3:_="">
    <xsd:import namespace="44a5ebd8-b9bd-4f76-9ea5-f6d45203b8d2"/>
    <xsd:import namespace="e5c82937-2ea2-4861-be31-63ded3678d0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a5ebd8-b9bd-4f76-9ea5-f6d45203b8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Kuvien tunnisteet" ma:readOnly="false" ma:fieldId="{5cf76f15-5ced-4ddc-b409-7134ff3c332f}" ma:taxonomyMulti="true" ma:sspId="ed990ad3-1d93-4d8b-98a7-316ee4c16c4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5c82937-2ea2-4861-be31-63ded3678d05" elementFormDefault="qualified">
    <xsd:import namespace="http://schemas.microsoft.com/office/2006/documentManagement/types"/>
    <xsd:import namespace="http://schemas.microsoft.com/office/infopath/2007/PartnerControls"/>
    <xsd:element name="SharedWithUsers" ma:index="19"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Jakamisen tiedot" ma:internalName="SharedWithDetails" ma:readOnly="true">
      <xsd:simpleType>
        <xsd:restriction base="dms:Note">
          <xsd:maxLength value="255"/>
        </xsd:restriction>
      </xsd:simpleType>
    </xsd:element>
    <xsd:element name="TaxCatchAll" ma:index="23" nillable="true" ma:displayName="Taxonomy Catch All Column" ma:hidden="true" ma:list="{71bf1d23-02d4-42b1-81cf-efcd8a7f4706}" ma:internalName="TaxCatchAll" ma:showField="CatchAllData" ma:web="e5c82937-2ea2-4861-be31-63ded3678d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5c82937-2ea2-4861-be31-63ded3678d05" xsi:nil="true"/>
    <lcf76f155ced4ddcb4097134ff3c332f xmlns="44a5ebd8-b9bd-4f76-9ea5-f6d45203b8d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8405A48-87F8-4670-A5E6-E8009D57C4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a5ebd8-b9bd-4f76-9ea5-f6d45203b8d2"/>
    <ds:schemaRef ds:uri="e5c82937-2ea2-4861-be31-63ded3678d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B22CF3-12AC-4C17-9CAE-6722EC1264F9}">
  <ds:schemaRefs>
    <ds:schemaRef ds:uri="http://schemas.microsoft.com/sharepoint/v3/contenttype/forms"/>
  </ds:schemaRefs>
</ds:datastoreItem>
</file>

<file path=customXml/itemProps3.xml><?xml version="1.0" encoding="utf-8"?>
<ds:datastoreItem xmlns:ds="http://schemas.openxmlformats.org/officeDocument/2006/customXml" ds:itemID="{C1A6CDC8-F60C-4283-841B-3D68B9F69308}">
  <ds:schemaRefs>
    <ds:schemaRef ds:uri="http://schemas.microsoft.com/office/2006/metadata/properties"/>
    <ds:schemaRef ds:uri="http://purl.org/dc/terms/"/>
    <ds:schemaRef ds:uri="44a5ebd8-b9bd-4f76-9ea5-f6d45203b8d2"/>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e5c82937-2ea2-4861-be31-63ded3678d05"/>
    <ds:schemaRef ds:uri="http://www.w3.org/XML/1998/namespace"/>
    <ds:schemaRef ds:uri="http://purl.org/dc/dcmitype/"/>
  </ds:schemaRefs>
</ds:datastoreItem>
</file>

<file path=docMetadata/LabelInfo.xml><?xml version="1.0" encoding="utf-8"?>
<clbl:labelList xmlns:clbl="http://schemas.microsoft.com/office/2020/mipLabelMetadata">
  <clbl:label id="{deff24bb-2089-4400-8c8e-f71e680378b2}" enabled="0" method="" siteId="{deff24bb-2089-4400-8c8e-f71e680378b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10</vt:i4>
      </vt:variant>
      <vt:variant>
        <vt:lpstr>Nimetyt alueet</vt:lpstr>
      </vt:variant>
      <vt:variant>
        <vt:i4>8</vt:i4>
      </vt:variant>
    </vt:vector>
  </HeadingPairs>
  <TitlesOfParts>
    <vt:vector size="18" baseType="lpstr">
      <vt:lpstr>Etusivu</vt:lpstr>
      <vt:lpstr>Ohjeet</vt:lpstr>
      <vt:lpstr>Riskienhallintatyökalu</vt:lpstr>
      <vt:lpstr>Järjestelmä- ja toimintolistaus</vt:lpstr>
      <vt:lpstr>Uhkalistaus</vt:lpstr>
      <vt:lpstr>Arviointikriteerit</vt:lpstr>
      <vt:lpstr>Hallintakeinot</vt:lpstr>
      <vt:lpstr>Roolit</vt:lpstr>
      <vt:lpstr>Raportti</vt:lpstr>
      <vt:lpstr>Muutosloki</vt:lpstr>
      <vt:lpstr>Hallintakeinon_toteuttaja</vt:lpstr>
      <vt:lpstr>hallintakeinot</vt:lpstr>
      <vt:lpstr>järjestelmätoiminnot</vt:lpstr>
      <vt:lpstr>Riskien_omistajat</vt:lpstr>
      <vt:lpstr>riskinkäsittely</vt:lpstr>
      <vt:lpstr>toimintojärjestelmälistaus</vt:lpstr>
      <vt:lpstr>työkalunjärjestelmätoiminnot</vt:lpstr>
      <vt:lpstr>uhkatlistattuna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Lehto, Eemil</dc:creator>
  <cp:keywords/>
  <dc:description/>
  <cp:lastModifiedBy>Eeva Hörkkö</cp:lastModifiedBy>
  <cp:revision/>
  <dcterms:created xsi:type="dcterms:W3CDTF">2024-05-28T09:13:33Z</dcterms:created>
  <dcterms:modified xsi:type="dcterms:W3CDTF">2025-09-16T13:19:34Z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0x010100C288B6E0794A7644B0AFD7A1938EE3AF</vt:lpwstr>
  </property>
  <property fmtid="{D5CDD505-2E9C-101B-9397-08002B2CF9AE}" pid="3" name="MediaServiceImageTags">
    <vt:lpwstr/>
  </property>
</Properties>
</file>